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3035" windowHeight="8955" firstSheet="8" activeTab="11"/>
  </bookViews>
  <sheets>
    <sheet name="Krycí list rozpočtu" sheetId="1" r:id="rId1"/>
    <sheet name="Rekapitulácia objekto" sheetId="2" r:id="rId2"/>
    <sheet name="001 - Rozpočet" sheetId="3" r:id="rId3"/>
    <sheet name="002 - Rozpočet" sheetId="4" r:id="rId4"/>
    <sheet name="003 - Rozpočet" sheetId="5" r:id="rId5"/>
    <sheet name="004-01 - Rozpočet" sheetId="6" r:id="rId6"/>
    <sheet name="004-02-01 - Rozpočet" sheetId="7" r:id="rId7"/>
    <sheet name="004-02-02 - Rozpočet" sheetId="8" r:id="rId8"/>
    <sheet name="004-02-03 - Rozpočet" sheetId="9" r:id="rId9"/>
    <sheet name="004-02-04 - Rozpočet" sheetId="10" r:id="rId10"/>
    <sheet name="004-03 - Rozpočet" sheetId="11" r:id="rId11"/>
    <sheet name="004-04 - Rozpočet" sheetId="12" r:id="rId12"/>
  </sheets>
  <definedNames>
    <definedName name="_xlnm.Print_Titles" localSheetId="2">'001 - Rozpočet'!$10:$12</definedName>
    <definedName name="_xlnm.Print_Titles" localSheetId="3">'002 - Rozpočet'!$10:$12</definedName>
    <definedName name="_xlnm.Print_Titles" localSheetId="4">'003 - Rozpočet'!$10:$12</definedName>
    <definedName name="_xlnm.Print_Titles" localSheetId="5">'004-01 - Rozpočet'!$10:$12</definedName>
    <definedName name="_xlnm.Print_Titles" localSheetId="6">'004-02-01 - Rozpočet'!$10:$12</definedName>
    <definedName name="_xlnm.Print_Titles" localSheetId="7">'004-02-02 - Rozpočet'!$10:$12</definedName>
    <definedName name="_xlnm.Print_Titles" localSheetId="8">'004-02-03 - Rozpočet'!$10:$12</definedName>
    <definedName name="_xlnm.Print_Titles" localSheetId="9">'004-02-04 - Rozpočet'!$10:$12</definedName>
    <definedName name="_xlnm.Print_Titles" localSheetId="10">'004-03 - Rozpočet'!$10:$12</definedName>
    <definedName name="_xlnm.Print_Titles" localSheetId="11">'004-04 - Rozpočet'!$10:$12</definedName>
    <definedName name="_xlnm.Print_Titles" localSheetId="0">'Krycí list rozpočtu'!$1:$3</definedName>
    <definedName name="_xlnm.Print_Titles" localSheetId="1">'Rekapitulácia objekto'!$1:$9</definedName>
  </definedNames>
  <calcPr fullCalcOnLoad="1"/>
</workbook>
</file>

<file path=xl/sharedStrings.xml><?xml version="1.0" encoding="utf-8"?>
<sst xmlns="http://schemas.openxmlformats.org/spreadsheetml/2006/main" count="2189" uniqueCount="1198">
  <si>
    <t>KRYCÍ LIST ROZPOČTU</t>
  </si>
  <si>
    <t>Názov stavby</t>
  </si>
  <si>
    <t xml:space="preserve">Zníženie energetickej náročnosti Obecného úradu Petrovce - časť stavebné práce   </t>
  </si>
  <si>
    <t>JKSO</t>
  </si>
  <si>
    <t>EČO</t>
  </si>
  <si>
    <t>Miesto</t>
  </si>
  <si>
    <t>Petrovce</t>
  </si>
  <si>
    <t>IČO</t>
  </si>
  <si>
    <t>IČ DPH</t>
  </si>
  <si>
    <t>Objednávateľ</t>
  </si>
  <si>
    <t xml:space="preserve">Obec Petrovce, Petrovce 89, 094 31 Petrovce   </t>
  </si>
  <si>
    <t>00332674</t>
  </si>
  <si>
    <t>Projektant</t>
  </si>
  <si>
    <t xml:space="preserve">ADB Consulting, s.r.o.   </t>
  </si>
  <si>
    <t>36490458</t>
  </si>
  <si>
    <t>2021770597</t>
  </si>
  <si>
    <t>Zhotoviteľ</t>
  </si>
  <si>
    <t xml:space="preserve">PEhAES a.s., Bardejovská 15, 080 06 Ľubotice   </t>
  </si>
  <si>
    <t>00155764</t>
  </si>
  <si>
    <t>2020517719</t>
  </si>
  <si>
    <t>Spracoval</t>
  </si>
  <si>
    <t xml:space="preserve">MCZ   </t>
  </si>
  <si>
    <t>Rozpočet číslo</t>
  </si>
  <si>
    <t>Dňa</t>
  </si>
  <si>
    <t>Položiek</t>
  </si>
  <si>
    <t>CPV</t>
  </si>
  <si>
    <t>CPA</t>
  </si>
  <si>
    <t>Merné a účelové jednotky</t>
  </si>
  <si>
    <t xml:space="preserve">        Počet</t>
  </si>
  <si>
    <t xml:space="preserve"> Náklady / 1 m.j.</t>
  </si>
  <si>
    <t xml:space="preserve">       Počet</t>
  </si>
  <si>
    <t xml:space="preserve">           Počet</t>
  </si>
  <si>
    <t xml:space="preserve">    Náklady / 1 m.j.</t>
  </si>
  <si>
    <t xml:space="preserve">Rozpočtové náklady v </t>
  </si>
  <si>
    <t>EUR</t>
  </si>
  <si>
    <t>A</t>
  </si>
  <si>
    <t>Základné rozp. náklady</t>
  </si>
  <si>
    <t>B</t>
  </si>
  <si>
    <t>Doplnkové náklady</t>
  </si>
  <si>
    <t>C</t>
  </si>
  <si>
    <t>Vedľajšie rozpočtové náklady</t>
  </si>
  <si>
    <t>1</t>
  </si>
  <si>
    <t>HSV</t>
  </si>
  <si>
    <t>Dodávky</t>
  </si>
  <si>
    <t>8</t>
  </si>
  <si>
    <t>Práce nadčas</t>
  </si>
  <si>
    <t>13</t>
  </si>
  <si>
    <t xml:space="preserve">GZS   </t>
  </si>
  <si>
    <t>2</t>
  </si>
  <si>
    <t>Montáž</t>
  </si>
  <si>
    <t>9</t>
  </si>
  <si>
    <t>Bez pevnej podl.</t>
  </si>
  <si>
    <t>14</t>
  </si>
  <si>
    <t xml:space="preserve">VRN 2   </t>
  </si>
  <si>
    <t>3</t>
  </si>
  <si>
    <t>PSV</t>
  </si>
  <si>
    <t>10</t>
  </si>
  <si>
    <t>Kultúrna pamiatka</t>
  </si>
  <si>
    <t>15</t>
  </si>
  <si>
    <t xml:space="preserve">Sťažené podmienky   </t>
  </si>
  <si>
    <t>4</t>
  </si>
  <si>
    <t>11</t>
  </si>
  <si>
    <t>16</t>
  </si>
  <si>
    <t xml:space="preserve">Vplyv prostredia   </t>
  </si>
  <si>
    <t>5</t>
  </si>
  <si>
    <t>"M"</t>
  </si>
  <si>
    <t>17</t>
  </si>
  <si>
    <t xml:space="preserve">VRN 5   </t>
  </si>
  <si>
    <t>6</t>
  </si>
  <si>
    <t>18</t>
  </si>
  <si>
    <t>VRN z rozpočtu</t>
  </si>
  <si>
    <t>7</t>
  </si>
  <si>
    <t>ZRN (r. 1-6)</t>
  </si>
  <si>
    <t>12</t>
  </si>
  <si>
    <t>DN (r. 8-11)</t>
  </si>
  <si>
    <t>19</t>
  </si>
  <si>
    <t>VRN (r. 13-18)</t>
  </si>
  <si>
    <t>20</t>
  </si>
  <si>
    <t>HZS</t>
  </si>
  <si>
    <t>21</t>
  </si>
  <si>
    <t>Kompl. činnosť</t>
  </si>
  <si>
    <t>22</t>
  </si>
  <si>
    <t>Ostatné náklady</t>
  </si>
  <si>
    <t>D</t>
  </si>
  <si>
    <t>Celkové náklady</t>
  </si>
  <si>
    <t>23</t>
  </si>
  <si>
    <t>Súčet 7, 12, 19-22</t>
  </si>
  <si>
    <t>Dátum a podpis</t>
  </si>
  <si>
    <t>Pečiatka</t>
  </si>
  <si>
    <t>24</t>
  </si>
  <si>
    <t>DPH</t>
  </si>
  <si>
    <t>% z</t>
  </si>
  <si>
    <t>25</t>
  </si>
  <si>
    <t>Cena s DPH (r. 23-24)</t>
  </si>
  <si>
    <t>E</t>
  </si>
  <si>
    <t>Prípočty a odpočty</t>
  </si>
  <si>
    <t>26</t>
  </si>
  <si>
    <t>Dodávky objednávateľa</t>
  </si>
  <si>
    <t>27</t>
  </si>
  <si>
    <t>Kĺzavá doložka</t>
  </si>
  <si>
    <t>28</t>
  </si>
  <si>
    <t>Zvýhodnenie</t>
  </si>
  <si>
    <t>Rekapitulácia objektov stavby</t>
  </si>
  <si>
    <t>Stavba:</t>
  </si>
  <si>
    <t>Zníženie energetickej náročnosti Obecného úradu Petrovce - časť stavebné práce</t>
  </si>
  <si>
    <t>Objednávateľ:</t>
  </si>
  <si>
    <t>Obec Petrovce, Petrovce 89, 094 31 Petrovce</t>
  </si>
  <si>
    <t>Zhotoviteľ:</t>
  </si>
  <si>
    <t>PEhAES a.s., Bardejovská 15, 080 06 Ľubotice</t>
  </si>
  <si>
    <t xml:space="preserve">Spracoval: </t>
  </si>
  <si>
    <t>MCZ</t>
  </si>
  <si>
    <t xml:space="preserve">Miesto: </t>
  </si>
  <si>
    <t xml:space="preserve">Dátum: </t>
  </si>
  <si>
    <t>Kód</t>
  </si>
  <si>
    <t>Zákazka</t>
  </si>
  <si>
    <t>Cena bez DPH</t>
  </si>
  <si>
    <t>Cena s DPH</t>
  </si>
  <si>
    <t>Ostatné</t>
  </si>
  <si>
    <t>ZRN</t>
  </si>
  <si>
    <t>VRN</t>
  </si>
  <si>
    <t>KČ</t>
  </si>
  <si>
    <t>1554PHS</t>
  </si>
  <si>
    <t>001</t>
  </si>
  <si>
    <t xml:space="preserve">    001 - Zateplenie obvodové plášťa   </t>
  </si>
  <si>
    <t>002</t>
  </si>
  <si>
    <t xml:space="preserve">    002 - Výmena otvorových konštrukcií   </t>
  </si>
  <si>
    <t>003</t>
  </si>
  <si>
    <t xml:space="preserve">    003 - Zateplenie strešného plášťa   </t>
  </si>
  <si>
    <t>004-01</t>
  </si>
  <si>
    <t xml:space="preserve">    004 Stavebné úpravy a profesie   </t>
  </si>
  <si>
    <t xml:space="preserve">        004-01-01 - Stavebné úpravy   </t>
  </si>
  <si>
    <t>004-02</t>
  </si>
  <si>
    <t xml:space="preserve">    004-02 TZB   </t>
  </si>
  <si>
    <t>004-02-01</t>
  </si>
  <si>
    <t xml:space="preserve">        004-02-01 - TZB - VYKUROVANIE - ROZVODY   </t>
  </si>
  <si>
    <t>004-02-02</t>
  </si>
  <si>
    <t xml:space="preserve">        004-02-02 - TZB - VYKUROVANIE KOTOLŇA   </t>
  </si>
  <si>
    <t>004-02-03</t>
  </si>
  <si>
    <t xml:space="preserve">        004-02-03 - TZB - ZDRAVOTECHNIKA   </t>
  </si>
  <si>
    <t>004-02-04</t>
  </si>
  <si>
    <t xml:space="preserve">        004-02-04 - TZB - PLYNOFIKÁCIA   </t>
  </si>
  <si>
    <t>004-03</t>
  </si>
  <si>
    <t xml:space="preserve">    004-03 - VETRANIE - REKUPERÁCIA   </t>
  </si>
  <si>
    <t>004-04</t>
  </si>
  <si>
    <t xml:space="preserve">    004-04 - ELEKTROINŠTALÁCIA A BLESKOZVOD   </t>
  </si>
  <si>
    <t>Celkom</t>
  </si>
  <si>
    <t xml:space="preserve">ROZPOČET  </t>
  </si>
  <si>
    <t>Stavba:   Zníženie energetickej náročnosti Obecného úradu Petrovce - časť stavebné práce</t>
  </si>
  <si>
    <t>Objekt:   001 - Zateplenie obvodové plášťa</t>
  </si>
  <si>
    <t>Objednávateľ:   Obec Petrovce, Petrovce 89, 094 31 Petrovce</t>
  </si>
  <si>
    <t>Zhotoviteľ:   PEhAES a.s., Bardejovská 15, 080 06 Ľubotice</t>
  </si>
  <si>
    <t>Spracoval:   MCZ</t>
  </si>
  <si>
    <t>Miesto:  Petrovce</t>
  </si>
  <si>
    <t>Č.</t>
  </si>
  <si>
    <t>Kód položky</t>
  </si>
  <si>
    <t>Popis</t>
  </si>
  <si>
    <t>MJ</t>
  </si>
  <si>
    <t>Množstvo celkom</t>
  </si>
  <si>
    <t>Cena jednotková</t>
  </si>
  <si>
    <t>Cena celkom</t>
  </si>
  <si>
    <t>Hmotnosť celkom</t>
  </si>
  <si>
    <t xml:space="preserve">Práce a dodávky HSV   </t>
  </si>
  <si>
    <t xml:space="preserve">Úpravy povrchov, podlahy, osadenie   </t>
  </si>
  <si>
    <t>622422531</t>
  </si>
  <si>
    <t xml:space="preserve">Oprava vonkajších omietok vápenných a vápenocem. stupeň členitosti Ia II -50% škrabaných   </t>
  </si>
  <si>
    <t>m2</t>
  </si>
  <si>
    <t>622464222</t>
  </si>
  <si>
    <t xml:space="preserve">Vonkajšia omietka stien tenkovrstvová silikátová základ a škrabaná 2 mm   </t>
  </si>
  <si>
    <t>622464222_2</t>
  </si>
  <si>
    <t xml:space="preserve">Vonkajšia omietka stien tenkovrstvová silikátová základ a škrabaná 2 mm komínov   </t>
  </si>
  <si>
    <t>622472005</t>
  </si>
  <si>
    <t xml:space="preserve">Príprava podkladu pre vonkajšie nátery, základná penetracia   </t>
  </si>
  <si>
    <t>622472005_02</t>
  </si>
  <si>
    <t xml:space="preserve">Príprava podkladu pre vonkajšie nátery, základná penetracia komínov   </t>
  </si>
  <si>
    <t>625250156</t>
  </si>
  <si>
    <t xml:space="preserve">Doteplenie vonk. konštrukcie, bez povrchovej úpravy, systém XPS,  lepený rámovo s prikotvením, hr. izolantu 100 mm   </t>
  </si>
  <si>
    <t>625251352</t>
  </si>
  <si>
    <t xml:space="preserve">Kontaktný zatepľovací systém hr. 50 mm - minerálne riešenie, zatĺkacie kotvy (ostenia)   </t>
  </si>
  <si>
    <t>625251352_2</t>
  </si>
  <si>
    <t xml:space="preserve">Kontaktný zatepľovací systém hr. 50 mm - minerálne riešenie, zatĺkacie kotvy (komíny)   </t>
  </si>
  <si>
    <t>625251359</t>
  </si>
  <si>
    <t xml:space="preserve">Kontaktný zatepľovací systém hr. 150 mm - minerálne riešenie, zatĺkacie kotvy   </t>
  </si>
  <si>
    <t xml:space="preserve">Ostatné konštrukcie a práce-búranie   </t>
  </si>
  <si>
    <t>941941031</t>
  </si>
  <si>
    <t xml:space="preserve">Montáž lešenia ľahkého pracovného radového s podlahami šírky od 0, 80 do 1,00 m a výšky do 10 m   </t>
  </si>
  <si>
    <t>941941831</t>
  </si>
  <si>
    <t xml:space="preserve">Demontáž lešenia ľahkého pracovného radového a s podlahami, šírky 0,80-1,00 m a výšky do 10m   </t>
  </si>
  <si>
    <t>941944191</t>
  </si>
  <si>
    <t xml:space="preserve">Príplatok za prvý a každý ďalší aj začatý mesiac použitia lešenia šírky od 0, 80 do 1,00 m a výšky do 10 m   </t>
  </si>
  <si>
    <t>953945002</t>
  </si>
  <si>
    <t xml:space="preserve">Profil ochranný rohový s integrovanou sieťovinou na spevnenie zateplenia   </t>
  </si>
  <si>
    <t>m</t>
  </si>
  <si>
    <t>953945108</t>
  </si>
  <si>
    <t xml:space="preserve">Profil soklový hliníkový SL 15   </t>
  </si>
  <si>
    <t>978015251</t>
  </si>
  <si>
    <t xml:space="preserve">Otlčenie omietok vonkajších, s vyškriabaním škár v I. až IV.st., zlož., v rozsahu do 50 %,  -0,03000t   </t>
  </si>
  <si>
    <t>979081111</t>
  </si>
  <si>
    <t xml:space="preserve">Odvoz sutiny a vybúraných hmôt na skládku do 1 km   </t>
  </si>
  <si>
    <t>t</t>
  </si>
  <si>
    <t>979081121</t>
  </si>
  <si>
    <t xml:space="preserve">Odvoz sutiny a vybúraných hmôt na skládku za každý ďalší 1 km   </t>
  </si>
  <si>
    <t>979082111</t>
  </si>
  <si>
    <t xml:space="preserve">Vnútrostavenisková doprava sutiny a vybúraných hmôt do 10 m   </t>
  </si>
  <si>
    <t>979089012</t>
  </si>
  <si>
    <t xml:space="preserve">Poplatok za skladovanie - betón, tehly, dlaždice (17 01 ), ostatné   </t>
  </si>
  <si>
    <t>99</t>
  </si>
  <si>
    <t xml:space="preserve">Presun hmôt HSV   </t>
  </si>
  <si>
    <t>999281111</t>
  </si>
  <si>
    <t xml:space="preserve">Presun hmôt pre opravy a údržbu objektov vrátane vonkajších plášťov výšky do 25 m   </t>
  </si>
  <si>
    <t xml:space="preserve">Celkom   </t>
  </si>
  <si>
    <t>Objekt:   002 - Výmena otvorových konštrukcií</t>
  </si>
  <si>
    <t>648991111</t>
  </si>
  <si>
    <t xml:space="preserve">Osadenie parapetných dosiek z plastických a poloplast., hmôt, š. do 200 mm   </t>
  </si>
  <si>
    <t>6119000960</t>
  </si>
  <si>
    <t xml:space="preserve">Vnútorné parapetné dosky plastové komôrkové, biela,   </t>
  </si>
  <si>
    <t>968061139</t>
  </si>
  <si>
    <t xml:space="preserve">Vyvesenie alebo zavesenie kov.krídla vrát nad 4 m2   </t>
  </si>
  <si>
    <t>ks</t>
  </si>
  <si>
    <t>968063558</t>
  </si>
  <si>
    <t xml:space="preserve">Vybúranie kovových vrát,  -0,05400t   </t>
  </si>
  <si>
    <t>968081112</t>
  </si>
  <si>
    <t xml:space="preserve">Vyvesenie plastového okenného krídla do suti plochy do 1, 5 m2, -0,01400t   </t>
  </si>
  <si>
    <t>968081113</t>
  </si>
  <si>
    <t xml:space="preserve">Vyvesenie plastového okenného krídla do suti plochy nad 1, 5 m2, -0,02000t   </t>
  </si>
  <si>
    <t>968081115</t>
  </si>
  <si>
    <t xml:space="preserve">Demontáž okien plastových, 1 bm obvodu - 0,007t   </t>
  </si>
  <si>
    <t>968081116</t>
  </si>
  <si>
    <t xml:space="preserve">Demontáž dverí plastových vchodových, 1 bm obvodu - 0,012t   </t>
  </si>
  <si>
    <t>968081125</t>
  </si>
  <si>
    <t xml:space="preserve">Vyvesenie plastového dverného krídla do suti plochy do 2 m2, -0,02600t   </t>
  </si>
  <si>
    <t xml:space="preserve">Práce a dodávky PSV   </t>
  </si>
  <si>
    <t>766</t>
  </si>
  <si>
    <t xml:space="preserve">Konštrukcie stolárske   </t>
  </si>
  <si>
    <t>R001</t>
  </si>
  <si>
    <t>998766202</t>
  </si>
  <si>
    <t xml:space="preserve">Presun hmot pre konštrukcie stolárske v objektoch výšky nad 6 do 12 m   </t>
  </si>
  <si>
    <t>%</t>
  </si>
  <si>
    <t>767</t>
  </si>
  <si>
    <t xml:space="preserve">Konštrukcie doplnkové kovové   </t>
  </si>
  <si>
    <t>767631335</t>
  </si>
  <si>
    <t xml:space="preserve">Montáž okna plastového pre občiansku a bytovú výstavbu, za 1 bežný m montáže   </t>
  </si>
  <si>
    <t>6114108000_1</t>
  </si>
  <si>
    <t xml:space="preserve">Plastové okno trojkrídlové s izolačným trojsklom za m2 - dodávka   </t>
  </si>
  <si>
    <t>998767202</t>
  </si>
  <si>
    <t xml:space="preserve">Presun hmôt pre kovové stavebné doplnkové konštrukcie v objektoch výšky nad 6 do 12 m   </t>
  </si>
  <si>
    <t>Objekt:   003 - Zateplenie strešného plášťa</t>
  </si>
  <si>
    <t>941955002</t>
  </si>
  <si>
    <t xml:space="preserve">Lešenie ľahké pracovné pomocné, s výškou lešeňovej podlahy nad 1,20 do 1,90 m   </t>
  </si>
  <si>
    <t>998011002</t>
  </si>
  <si>
    <t xml:space="preserve">Presun hmôt pre budovy JKSO 801, 803,812,zvislá konštr.z tehál,tvárnic,z kovu výšky do 12 m   </t>
  </si>
  <si>
    <t>713</t>
  </si>
  <si>
    <t xml:space="preserve">Izolácie tepelné   </t>
  </si>
  <si>
    <t>713111122</t>
  </si>
  <si>
    <t xml:space="preserve">Montáž tepelnej izolácie pásmi stropov, s pribitím na drevenú konštrukciu   </t>
  </si>
  <si>
    <t>6314153450</t>
  </si>
  <si>
    <t xml:space="preserve">Tepelná izolácia šikmých striech Unifit 035, sklená minerálna izolácia - rolka 150x1200x4000 mm   </t>
  </si>
  <si>
    <t>713191125</t>
  </si>
  <si>
    <t xml:space="preserve">Izolácie tepelné, doplnky, stropov , prekrytím pásom do výšky 100mm parozábrannou fóliou pribitím   </t>
  </si>
  <si>
    <t>998713202</t>
  </si>
  <si>
    <t xml:space="preserve">Presun hmôt pre izolácie tepelné v objektoch výšky nad 6 m do 12 m   </t>
  </si>
  <si>
    <t>Objekt:   004 Stavebné úpravy a profesie</t>
  </si>
  <si>
    <t>Časť:</t>
  </si>
  <si>
    <t>004-01-01 - Stavebné úpravy</t>
  </si>
  <si>
    <t xml:space="preserve">Zemné práce   </t>
  </si>
  <si>
    <t>132201101</t>
  </si>
  <si>
    <t xml:space="preserve">Výkop ryhy do šírky 600 mm v horn.3 do 100 m3   </t>
  </si>
  <si>
    <t>m3</t>
  </si>
  <si>
    <t>132201109</t>
  </si>
  <si>
    <t xml:space="preserve">Hĺbenie rýh šírky do 600 mm zapažených i nezapažených s urovnaním dna. Príplatok k cene za lepivosť horniny 3   </t>
  </si>
  <si>
    <t>133201101</t>
  </si>
  <si>
    <t xml:space="preserve">Výkop šachty zapaženej, hornina 3 do 100 m3   </t>
  </si>
  <si>
    <t>133201109</t>
  </si>
  <si>
    <t xml:space="preserve">Hĺbenie šachiet zapažených i nezapažených. Príplatok k cenám za lepivosť horniny 3   </t>
  </si>
  <si>
    <t>162501102</t>
  </si>
  <si>
    <t xml:space="preserve">Vodorovné premiestnenie výkopku po spevnenej ceste, z horniny tr.1-4 do 3000 m   </t>
  </si>
  <si>
    <t>166101101</t>
  </si>
  <si>
    <t xml:space="preserve">Prehodenie neuľahnutého výkopku z horniny 1 až 4   </t>
  </si>
  <si>
    <t>167101101</t>
  </si>
  <si>
    <t xml:space="preserve">Nakladanie neuľahnutého výkopku z hornín tr.1-4 do 100 m3   </t>
  </si>
  <si>
    <t>171201201</t>
  </si>
  <si>
    <t xml:space="preserve">Uloženie sypaniny na skládky do 100 m3   </t>
  </si>
  <si>
    <t>174101001</t>
  </si>
  <si>
    <t xml:space="preserve">Zásyp sypaninou so zhutnením jám, šachiet, rýh, zárezov alebo okolo objektov do 100 m3   </t>
  </si>
  <si>
    <t>5833734400</t>
  </si>
  <si>
    <t xml:space="preserve">Štrkopiesok 8-32 b   </t>
  </si>
  <si>
    <t>181201102</t>
  </si>
  <si>
    <t xml:space="preserve">Úprava pláne v násypoch v hornine 1-4 so zhutnením   </t>
  </si>
  <si>
    <t xml:space="preserve">Zakladanie   </t>
  </si>
  <si>
    <t>211971110</t>
  </si>
  <si>
    <t xml:space="preserve">Zhotovenie opláštenia výplne z geotextílie, v ryhe alebo v záreze so stenami šikmými o skl. do 1:2,5   </t>
  </si>
  <si>
    <t>6936651300</t>
  </si>
  <si>
    <t xml:space="preserve">Geotextília netkaná polypropylénová 300   </t>
  </si>
  <si>
    <t>212752126</t>
  </si>
  <si>
    <t xml:space="preserve">Trativody z flexodrenážnych rúr DN 125   </t>
  </si>
  <si>
    <t xml:space="preserve">Zvislé a kompletné konštrukcie   </t>
  </si>
  <si>
    <t>317121351</t>
  </si>
  <si>
    <t xml:space="preserve">Montáž prekladu zo železobetónových prefabrikátov do pripravených rýh svetl. otvoru 1800-2400 mm   </t>
  </si>
  <si>
    <t>5934113700</t>
  </si>
  <si>
    <t xml:space="preserve">Keramický predpätý preklad KPP 120x65x2750 mm   </t>
  </si>
  <si>
    <t>342272106</t>
  </si>
  <si>
    <t xml:space="preserve">Priečky z tvárnic na MC-5 a tenkovrst.,maltu hr.150, P4-500   </t>
  </si>
  <si>
    <t>612474102</t>
  </si>
  <si>
    <t xml:space="preserve">Vnútorná omietka stien maltou zo zmesi 10 mm   </t>
  </si>
  <si>
    <t>612481119</t>
  </si>
  <si>
    <t xml:space="preserve">Potiahnutie vnútorných stien, sklotextílnou mriežkou   </t>
  </si>
  <si>
    <t>632450451</t>
  </si>
  <si>
    <t xml:space="preserve">Opravný poter, oprava dutín a výtlkov v poteroch, Polymércementový poter 40 MPa, ozn. 070, hr. 50 mm   </t>
  </si>
  <si>
    <t>961043111</t>
  </si>
  <si>
    <t xml:space="preserve">Búranie základov z betónu prostého alebo preloženého kameňom,  -2,20000t   </t>
  </si>
  <si>
    <t>962031132</t>
  </si>
  <si>
    <t xml:space="preserve">Búranie priečok z tehál pálených, plných alebo dutých hr. do 150 mm,  -0,19600t   </t>
  </si>
  <si>
    <t>965041341</t>
  </si>
  <si>
    <t xml:space="preserve">Búranie podkladov pod dlažby, liatych dlažieb a mazanín,škvarobetón hr.do 100 mm, plochy nad 4 m2 -1,60000t   </t>
  </si>
  <si>
    <t>971033651</t>
  </si>
  <si>
    <t xml:space="preserve">Vybúranie otvorov v murive tehl. plochy do 4 m2 hr.do 600 mm,  -1,87500t   </t>
  </si>
  <si>
    <t>974031668</t>
  </si>
  <si>
    <t xml:space="preserve">Vysekávanie rýh v tehl. murive pre vťahov. nosníkov hĺbke do 350 mm,  -0,09700t   </t>
  </si>
  <si>
    <t>979089112</t>
  </si>
  <si>
    <t xml:space="preserve">Poplatok za skladovanie - drevo, sklo, plasty (17 02 ), ostatné   </t>
  </si>
  <si>
    <t>711</t>
  </si>
  <si>
    <t xml:space="preserve">Izolácie proti vode a vlhkosti   </t>
  </si>
  <si>
    <t>711112001</t>
  </si>
  <si>
    <t xml:space="preserve">Zhotovenie  izolácie proti zemnej vlhkosti zvislá penetračným náterom za studena   </t>
  </si>
  <si>
    <t>1116315000</t>
  </si>
  <si>
    <t xml:space="preserve">Lak asfaltový v sudoch   </t>
  </si>
  <si>
    <t>711132101</t>
  </si>
  <si>
    <t xml:space="preserve">Zhotovenie  izolácie proti zemnej vlhkosti zvislá na sucho   </t>
  </si>
  <si>
    <t>6288000630</t>
  </si>
  <si>
    <t xml:space="preserve">Nopová fólia proti vlhkosti s radónovou ochranou PLUS   </t>
  </si>
  <si>
    <t>711142559</t>
  </si>
  <si>
    <t xml:space="preserve">Zhotovenie  izolácie proti zemnej vlhkosti a tlakovej vode zvislá NAIP pritavením   </t>
  </si>
  <si>
    <t>6283221000</t>
  </si>
  <si>
    <t xml:space="preserve">Pás tažký asfaltový v 60 s 35   </t>
  </si>
  <si>
    <t>998711201</t>
  </si>
  <si>
    <t xml:space="preserve">Presun hmôt pre izoláciu proti vode v objektoch výšky do 6 m   </t>
  </si>
  <si>
    <t>762</t>
  </si>
  <si>
    <t xml:space="preserve">Konštrukcie tesárske   </t>
  </si>
  <si>
    <t>762395000</t>
  </si>
  <si>
    <t xml:space="preserve">Spojovacie prostriedky  pre viazané konštrukcie krovov, debnenie a laťovanie, nadstrešné konštr., spádové kliny - svorky, dosky, klince, pásová oceľ, vruty   </t>
  </si>
  <si>
    <t>762421500</t>
  </si>
  <si>
    <t xml:space="preserve">Montáž obloženia stropov, podkladový rošt   </t>
  </si>
  <si>
    <t>6051501600</t>
  </si>
  <si>
    <t xml:space="preserve">Smrek hranolcek akost II s25-75mm dl.100-175cm   </t>
  </si>
  <si>
    <t>762521811</t>
  </si>
  <si>
    <t xml:space="preserve">Demontáž podláh bez vankúšov z dosiek hr. do 32 mm,  -0.01600t (pódium)   </t>
  </si>
  <si>
    <t>762711820</t>
  </si>
  <si>
    <t xml:space="preserve">Demontáž priestorových viazaných konštrukcií z reziva hraneného plochy 120-224 cm2,  -0.01000t (pódium)   </t>
  </si>
  <si>
    <t>998762202</t>
  </si>
  <si>
    <t xml:space="preserve">Presun hmôt pre konštrukcie tesárske v objektoch výšky do 12 m   </t>
  </si>
  <si>
    <t>763</t>
  </si>
  <si>
    <t xml:space="preserve">Konštrukcie - drevostavby   </t>
  </si>
  <si>
    <t>763135015</t>
  </si>
  <si>
    <t xml:space="preserve">Sádrokartónový kazetový podhľad 600x600 mm   </t>
  </si>
  <si>
    <t>998763403</t>
  </si>
  <si>
    <t xml:space="preserve">Presun hmôt pre sádrokartónové konštrukcie v stavbách(objektoch )výšky od 7 do 24 m   </t>
  </si>
  <si>
    <t>764</t>
  </si>
  <si>
    <t xml:space="preserve">Konštrukcie klampiarske   </t>
  </si>
  <si>
    <t>764410850</t>
  </si>
  <si>
    <t xml:space="preserve">Demontáž oplechovania parapetov rš od 100 do 330 mm,  -0,00135t   </t>
  </si>
  <si>
    <t>764711116</t>
  </si>
  <si>
    <t xml:space="preserve">Oplechovanie parapetov z poplastovaného plechu rš 400 mm   </t>
  </si>
  <si>
    <t>998764202</t>
  </si>
  <si>
    <t xml:space="preserve">Presun hmôt pre konštrukcie klampiarske v objektoch výšky nad 6 do 12 m   </t>
  </si>
  <si>
    <t>766411821</t>
  </si>
  <si>
    <t xml:space="preserve">Demontáž obloženia stien panelmi, palub. doskami,  -0,01000t   </t>
  </si>
  <si>
    <t>766411822</t>
  </si>
  <si>
    <t xml:space="preserve">Demontáž obloženia stien panelmi, podkladových roštov,  -0,00800t   </t>
  </si>
  <si>
    <t>766421811</t>
  </si>
  <si>
    <t xml:space="preserve">Demontáž obloženia podhľadu z izolačných panelov veľkosti do 1,5 m2   </t>
  </si>
  <si>
    <t>771</t>
  </si>
  <si>
    <t xml:space="preserve">Podlahy z dlaždíc   </t>
  </si>
  <si>
    <t>771441019</t>
  </si>
  <si>
    <t xml:space="preserve">Montáž soklíkov z obkladačiek hutných alebo dlaždíc keram. kladených do malty rovných   </t>
  </si>
  <si>
    <t>5976391100</t>
  </si>
  <si>
    <t xml:space="preserve">Dlaždice keramické s hladkým povrchom líca   </t>
  </si>
  <si>
    <t>771571111</t>
  </si>
  <si>
    <t xml:space="preserve">Montáž podláh z dlaždíc keramických hladkých, protisklz. alebo reliéfovaných   </t>
  </si>
  <si>
    <t>5976412800</t>
  </si>
  <si>
    <t xml:space="preserve">Dlaždice keramické s hladkým povrchom líca úprava   </t>
  </si>
  <si>
    <t>998771202</t>
  </si>
  <si>
    <t xml:space="preserve">Presun hmôt pre podlahy z dlaždíc v objektoch výšky nad 6 do 12 m   </t>
  </si>
  <si>
    <t>784</t>
  </si>
  <si>
    <t xml:space="preserve">Dokončovacie práce - maľby   </t>
  </si>
  <si>
    <t>784410100</t>
  </si>
  <si>
    <t xml:space="preserve">Penetrovanie jednonásobné jemnozrných podkladov výšky do 3,8 m   </t>
  </si>
  <si>
    <t>784422271</t>
  </si>
  <si>
    <t xml:space="preserve">Maľby dvojnásob. jednofarebné v miestnostiach výšky do 3, 80 m   </t>
  </si>
  <si>
    <t>Objekt:   004-02 TZB</t>
  </si>
  <si>
    <t>004-02-01 - TZB - VYKUROVANIE - ROZVODY</t>
  </si>
  <si>
    <t>612403399</t>
  </si>
  <si>
    <t xml:space="preserve">Hrubé vysprávky po presekoch stien   </t>
  </si>
  <si>
    <t>sub</t>
  </si>
  <si>
    <t>971033231</t>
  </si>
  <si>
    <t xml:space="preserve">Vybúranie otvoru v murive tehl.al.zmiešanom plochy do 0, 0225 m2 hr.do 150 mm,  -0,00400t   </t>
  </si>
  <si>
    <t>971033241</t>
  </si>
  <si>
    <t xml:space="preserve">Vybúranie otvoru v murive tehl.al.zmiešanom plochy do 0, 0225 m2 hr.do 300 mm,  -0,00800t   </t>
  </si>
  <si>
    <t>971033261</t>
  </si>
  <si>
    <t xml:space="preserve">Vybúranie otvoru v murive tehl. plochy do 0, 0225 m2 hr.do 600 mm,  -0,01600t   </t>
  </si>
  <si>
    <t>972054141</t>
  </si>
  <si>
    <t xml:space="preserve">Vybúranie otvoru v stropoch a klenbách železob. plochy do 0, 0225 m2,hr.nad 120 mm,  -0,00800t   </t>
  </si>
  <si>
    <t>974031153</t>
  </si>
  <si>
    <t xml:space="preserve">Vysekávanie rýh v akomkoľvek murive tehlovom na akúkoľvek maltu do hĺbky 100 mm a š. do 100 mm,  -0,01800t   </t>
  </si>
  <si>
    <t>974031154</t>
  </si>
  <si>
    <t xml:space="preserve">Vysekávanie rýh v akomkoľvek murive tehlovom na akúkoľvek maltu do hĺbky 100 mm a š. do 150 mm,  -0,02700t   </t>
  </si>
  <si>
    <t>979011131</t>
  </si>
  <si>
    <t xml:space="preserve">Vodorovná doprava sutiny do 100 m   </t>
  </si>
  <si>
    <t>979081111.1</t>
  </si>
  <si>
    <t xml:space="preserve">Odvoz sutiny a vybúraných hmôt na skládku do 30 km+poplatok za uloženie sutiny   </t>
  </si>
  <si>
    <t>713482111</t>
  </si>
  <si>
    <t xml:space="preserve">Montáž trubíc z PE, hr.do 10 mm,vnút.priemer do 38 mm   </t>
  </si>
  <si>
    <t>2837741534</t>
  </si>
  <si>
    <t xml:space="preserve">Izolácia potrubia 18 x 9 izolačné trubice   </t>
  </si>
  <si>
    <t>2837741547</t>
  </si>
  <si>
    <t xml:space="preserve">Izolácia potrubia 22 x 9 izolačné trubice   </t>
  </si>
  <si>
    <t>2837741566</t>
  </si>
  <si>
    <t xml:space="preserve">Izolácia potrubia 35 x 13 izolačné trubice   </t>
  </si>
  <si>
    <t>713530705</t>
  </si>
  <si>
    <t xml:space="preserve">Protipožiarny prestup potrubia prierez otvoru 0,005-0,01 m2  zaplnenie prestupu 30%   </t>
  </si>
  <si>
    <t>713530710</t>
  </si>
  <si>
    <t xml:space="preserve">Protipožiarny prestup potrubia prierez otvoru 0,01-0,015 m2  zaplnenie prestupu 30%   </t>
  </si>
  <si>
    <t>998713201</t>
  </si>
  <si>
    <t xml:space="preserve">Presun hmôt pre izolácie tepelné v objektoch výšky do 6 m   </t>
  </si>
  <si>
    <t>998713292</t>
  </si>
  <si>
    <t xml:space="preserve">Izolácie tepelné, prípl.za presun nad vymedz. najväčšiu dopravnú vzdial. do 100 m   </t>
  </si>
  <si>
    <t>723</t>
  </si>
  <si>
    <t xml:space="preserve">Zdravotechnika - plynovod   </t>
  </si>
  <si>
    <t>723120804</t>
  </si>
  <si>
    <t xml:space="preserve">Demontáž potrubia zvarovaného z oceľových rúrok závitových do DN 25,  -0,00215t   </t>
  </si>
  <si>
    <t>723120805</t>
  </si>
  <si>
    <t xml:space="preserve">Demontáž potrubia zvarovaného z oceľových rúrok závitových nad 25 do DN 50,  -0,00342t   </t>
  </si>
  <si>
    <t>723190901</t>
  </si>
  <si>
    <t xml:space="preserve">Oprava plynovodného potrubia uzatvorenie alebo otvorenie plynovodného potrubia pri opravách   </t>
  </si>
  <si>
    <t>723190907</t>
  </si>
  <si>
    <t xml:space="preserve">Oprava plynovodného potrubia odvzdušnenie   </t>
  </si>
  <si>
    <t>723290821</t>
  </si>
  <si>
    <t xml:space="preserve">Vnútrostav. premiestnenie vybúraných hmôt vnútorný plynovod vodorovne do 100 m z budov vys. do 6 m   </t>
  </si>
  <si>
    <t>725</t>
  </si>
  <si>
    <t xml:space="preserve">Zdravotechnika - zariaď. predmety   </t>
  </si>
  <si>
    <t>725590811</t>
  </si>
  <si>
    <t xml:space="preserve">Vnútrostav. premiestnenie vybúr. hmôt zariaď. predmetov vodorovne do 100 m z budov s výš. do 6 m   </t>
  </si>
  <si>
    <t>725650805</t>
  </si>
  <si>
    <t xml:space="preserve">Demontáž plynového vykurovacieho telesa podokenného alebo bezpečnostného pre garáže,  -0,04350t   </t>
  </si>
  <si>
    <t>súb.</t>
  </si>
  <si>
    <t>733</t>
  </si>
  <si>
    <t xml:space="preserve">Ústredné kúrenie, rozvodné potrubie   </t>
  </si>
  <si>
    <t>733125003</t>
  </si>
  <si>
    <t xml:space="preserve">Potrubie z uhlíkovej ocele spájané lisovaním DN 15 + T-kusy, spojky, kolená, konzoly   </t>
  </si>
  <si>
    <t>733125006</t>
  </si>
  <si>
    <t xml:space="preserve">Potrubie z uhlíkovej ocele spájané lisovaním DN 18 + T-kusy, spojky, kolená, konzoly   </t>
  </si>
  <si>
    <t>733125009</t>
  </si>
  <si>
    <t xml:space="preserve">Potrubie z uhlíkovej ocele spájané lisovaním DN 22 + T-kusy, spojky, kolená, konzoly   </t>
  </si>
  <si>
    <t>733125012</t>
  </si>
  <si>
    <t xml:space="preserve">Potrubie z uhlíkovej ocele spájané lisovaním DN 28 + T-kusy, spojky, kolená, konzoly   </t>
  </si>
  <si>
    <t>733125015</t>
  </si>
  <si>
    <t xml:space="preserve">Potrubie z uhlíkovej ocele spájané lisovaním DN 35 + T-kusy, spojky, kolená, konzoly   </t>
  </si>
  <si>
    <t>733161501</t>
  </si>
  <si>
    <t xml:space="preserve">Potrubie plasthliníkové PE-RT 16x2 mm z rúrok v kotúčoch + T-kusy, spojky, kolená, konzoly   </t>
  </si>
  <si>
    <t>733161503</t>
  </si>
  <si>
    <t xml:space="preserve">Potrubie plasthliníkové PE-RT 20x2 mm z rúrok v kotúčoch + T-kusy, spojky, kolená, konzoly   </t>
  </si>
  <si>
    <t>733161505</t>
  </si>
  <si>
    <t xml:space="preserve">Potrubie plasthliníkové PE-RT 32x3 mm z rúrok v kotúčoch + T-kusy, spojky, kolená, konzoly   </t>
  </si>
  <si>
    <t>733161507.1</t>
  </si>
  <si>
    <t xml:space="preserve">Ostatné prepoj. a kotviace tvarovky nad vymedzené množstvo (% z ceny potrubia)   </t>
  </si>
  <si>
    <t>733161511.1</t>
  </si>
  <si>
    <t xml:space="preserve">Príplatok k cene za zhotovenie prípojky rúrok z PE-RT priemeru  D 16   </t>
  </si>
  <si>
    <t>733191301</t>
  </si>
  <si>
    <t xml:space="preserve">Tlaková skúška plastového potrubia al. z uhlik.ocele do 32 mm   </t>
  </si>
  <si>
    <t>998733201</t>
  </si>
  <si>
    <t xml:space="preserve">Presun hmôt pre rozvody potrubia v objektoch výšky do 6 m   </t>
  </si>
  <si>
    <t>998733293</t>
  </si>
  <si>
    <t xml:space="preserve">Rozvody potrubia, prípl.za presun nad vymedz. najväčšiu dopravnú vzdial. do 500 m   </t>
  </si>
  <si>
    <t>734</t>
  </si>
  <si>
    <t xml:space="preserve">Ústredné kúrenie, armatúry.   </t>
  </si>
  <si>
    <t>734209112</t>
  </si>
  <si>
    <t xml:space="preserve">Montáž závitovej armatúry s 2 závitmi do G 1/2   </t>
  </si>
  <si>
    <t>734213270</t>
  </si>
  <si>
    <t xml:space="preserve">Montáž ventilu odvzdušňovacieho závitového automatického G 1/2 so spätnou klapkou   </t>
  </si>
  <si>
    <t>4848906830</t>
  </si>
  <si>
    <t xml:space="preserve">Automatický odvzdušňovací ventil so spätnou klapkou, 1/2”   </t>
  </si>
  <si>
    <t>734223120</t>
  </si>
  <si>
    <t xml:space="preserve">Montáž ventilu závitového termostatického G 1/2   </t>
  </si>
  <si>
    <t>5518100022</t>
  </si>
  <si>
    <t xml:space="preserve">Termostatický ventil priamy s prednastavením, 1/2",  PN 10, niklovaná mosadz   </t>
  </si>
  <si>
    <t>5518100055.2</t>
  </si>
  <si>
    <t xml:space="preserve">Regulačné šraubenie priame, 1/2", PN 10, niklovaná mosadz s vypustením   </t>
  </si>
  <si>
    <t>734223208</t>
  </si>
  <si>
    <t xml:space="preserve">Montáž termostatickej hlavice kvapalinovej jednoduchej   </t>
  </si>
  <si>
    <t>5518100042</t>
  </si>
  <si>
    <t xml:space="preserve">Termostatická hlavica kvapalinová + 6,5°až +28°C   </t>
  </si>
  <si>
    <t>998734201</t>
  </si>
  <si>
    <t xml:space="preserve">Presun hmôt pre armatúry v objektoch výšky do 6 m   </t>
  </si>
  <si>
    <t>998734293</t>
  </si>
  <si>
    <t xml:space="preserve">Armatúry, prípl.za presun nad vymedz. najväčšiu dopravnú vzdialenosť do 500 m   </t>
  </si>
  <si>
    <t>735</t>
  </si>
  <si>
    <t xml:space="preserve">Ústredné kúrenie, vykurov. telesá   </t>
  </si>
  <si>
    <t>735153300</t>
  </si>
  <si>
    <t xml:space="preserve">Príplatok k cene za odvzdušňovací ventil telies   </t>
  </si>
  <si>
    <t>735158120</t>
  </si>
  <si>
    <t xml:space="preserve">Vykurovacie telesá panelové, tlaková skúška telesa vodou dvojradového   </t>
  </si>
  <si>
    <t>735159210</t>
  </si>
  <si>
    <t xml:space="preserve">Montáž vykurovacieho telesa panelového dvojradového do 1140mm   </t>
  </si>
  <si>
    <t>4845374300</t>
  </si>
  <si>
    <t xml:space="preserve">Vykur. teleso doskové - oceľ. radiátor 21K 600x700 s bočným pripoj.   </t>
  </si>
  <si>
    <t>4845380400</t>
  </si>
  <si>
    <t xml:space="preserve">Vykur. teleso doskové - oceľ. radiátor 22K 600x0700 s bočným pripoj.   </t>
  </si>
  <si>
    <t>4845380500</t>
  </si>
  <si>
    <t xml:space="preserve">Vykur. teleso doskové - oceľ. radiátor 22K 600x0900 s bočným pripoj.   </t>
  </si>
  <si>
    <t>4845380550</t>
  </si>
  <si>
    <t xml:space="preserve">Vykur. teleso doskové - oceľ. radiátor 22K 600x1000 s bočným pripoj.   </t>
  </si>
  <si>
    <t>735159220</t>
  </si>
  <si>
    <t xml:space="preserve">Montáž vykurovacieho telesa panelového dvojradového do 1500mm   </t>
  </si>
  <si>
    <t>4845380650</t>
  </si>
  <si>
    <t xml:space="preserve">Vykur. teleso doskové - oceľ. radiátor  22K 600x1200 s bočným pripoj.   </t>
  </si>
  <si>
    <t>4845380750</t>
  </si>
  <si>
    <t xml:space="preserve">Vykur. teleso doskové - oceľ. radiátor  22K 600x1400 s bočným pripoj.   </t>
  </si>
  <si>
    <t>735159230</t>
  </si>
  <si>
    <t xml:space="preserve">Montáž vykurovacieho telesa panelového dvojradového do 1980mm   </t>
  </si>
  <si>
    <t>4845380850</t>
  </si>
  <si>
    <t xml:space="preserve">Vykur. teleso doskové - oceľ. radiátor  22 K 600x1600 s bočným pripoj.   </t>
  </si>
  <si>
    <t>4845380950</t>
  </si>
  <si>
    <t xml:space="preserve">Vykur. teleso doskové - oceľ. radiátor  22K 600x1800 s bočným pripoj.   </t>
  </si>
  <si>
    <t>4845381950</t>
  </si>
  <si>
    <t xml:space="preserve">Vykur. teleso doskové - oceľ. radiátor  22K 900x1600 s bočným pripoj.   </t>
  </si>
  <si>
    <t>735159240</t>
  </si>
  <si>
    <t xml:space="preserve">Montáž vykurovacieho telesa panelového dvojradového do 2820mm   </t>
  </si>
  <si>
    <t>4845375550</t>
  </si>
  <si>
    <t xml:space="preserve">Vykur. teleso doskové - oceľ. radiátor  21K 600x2000 s bočným pripoj.   </t>
  </si>
  <si>
    <t>735159310</t>
  </si>
  <si>
    <t xml:space="preserve">Montáž vykurovacieho telesa panelového trojradového do 1140mm   </t>
  </si>
  <si>
    <t>4845386150</t>
  </si>
  <si>
    <t xml:space="preserve">Vykur. teleso doskové - oceľ. radiátor KORAD 33K 900x500 s bočným pripoj.   </t>
  </si>
  <si>
    <t>4845386400</t>
  </si>
  <si>
    <t xml:space="preserve">Vykur. teleso doskové - oceľ. radiátor  33K 900x1000 s bočným pripoj.   </t>
  </si>
  <si>
    <t>735159320</t>
  </si>
  <si>
    <t xml:space="preserve">Montáž vykurovacieho telesa panelového trojradového do 1500mm   </t>
  </si>
  <si>
    <t>4845385550</t>
  </si>
  <si>
    <t xml:space="preserve">Vykur. teleso doskové - oceľ. radiátor  33K 600x1400 s bočným pripoj.   </t>
  </si>
  <si>
    <t>4845386500</t>
  </si>
  <si>
    <t xml:space="preserve">Vykur. teleso doskové - oceľ. radiátor  33K 900x1200 s bočným pripoj.   </t>
  </si>
  <si>
    <t>735159340</t>
  </si>
  <si>
    <t xml:space="preserve">Montáž vykurovacieho telesa panelového trojradového do 2820mm   </t>
  </si>
  <si>
    <t>735890802</t>
  </si>
  <si>
    <t xml:space="preserve">Vnútrostaveniskové premiestnenie vybúraných hmôt vykurovacích telies do 12m   </t>
  </si>
  <si>
    <t>998735201</t>
  </si>
  <si>
    <t xml:space="preserve">Presun hmôt pre vykurovacie telesá v objektoch výšky do 6 m   </t>
  </si>
  <si>
    <t>998735293</t>
  </si>
  <si>
    <t xml:space="preserve">Vykurovacie telesá, prípl.za presun nad vymedz. najväčšiu dopr. vzdial. do 500 m   </t>
  </si>
  <si>
    <t>M</t>
  </si>
  <si>
    <t xml:space="preserve">Práce a dodávky M   </t>
  </si>
  <si>
    <t>23-M</t>
  </si>
  <si>
    <t xml:space="preserve">Montáže potrubia   </t>
  </si>
  <si>
    <t>230180063</t>
  </si>
  <si>
    <t xml:space="preserve">Montáž rúrových dielov so zverným krúžkom DN15   </t>
  </si>
  <si>
    <t>1963345680.2</t>
  </si>
  <si>
    <t xml:space="preserve">Prechodka D15x3/4" EK   </t>
  </si>
  <si>
    <t>1963345680.1</t>
  </si>
  <si>
    <t xml:space="preserve">Prechodka D16x3/4" EK   </t>
  </si>
  <si>
    <t>230180064</t>
  </si>
  <si>
    <t xml:space="preserve">Montáž rúrových dielov PE, PP DN 20   </t>
  </si>
  <si>
    <t>1963345680.3</t>
  </si>
  <si>
    <t xml:space="preserve">Prechodka D20x3/4" EK   </t>
  </si>
  <si>
    <t>MV</t>
  </si>
  <si>
    <t xml:space="preserve">Murárske výpomoci   </t>
  </si>
  <si>
    <t>PM</t>
  </si>
  <si>
    <t xml:space="preserve">Podružný materiál   </t>
  </si>
  <si>
    <t>PPV</t>
  </si>
  <si>
    <t xml:space="preserve">Podiel pridružených výkonov   </t>
  </si>
  <si>
    <t>004-02-02 - TZB - VYKUROVANIE KOTOLŇA</t>
  </si>
  <si>
    <t>2837741573</t>
  </si>
  <si>
    <t xml:space="preserve">Izolácia potrubia 35 x 9 izolačné trubice   </t>
  </si>
  <si>
    <t>713482112</t>
  </si>
  <si>
    <t xml:space="preserve">Montáž trubíc z PE, hr.do 10 mm,vnút.priemer 39-70 mm   </t>
  </si>
  <si>
    <t>2837741578</t>
  </si>
  <si>
    <t xml:space="preserve">Izolácia potrubia 42 x 13 izolačné trubice   </t>
  </si>
  <si>
    <t>713482212</t>
  </si>
  <si>
    <t xml:space="preserve">Montáž trubíc z PE, hr.15-20 mm,na tvarovky   </t>
  </si>
  <si>
    <t>731</t>
  </si>
  <si>
    <t xml:space="preserve">Ústredné kúrenie, kotolne   </t>
  </si>
  <si>
    <t>731261070</t>
  </si>
  <si>
    <t xml:space="preserve">Montáž plynového kotla nástenného kondenzačného vykurovacieho bez zásobníka   </t>
  </si>
  <si>
    <t>4849110690</t>
  </si>
  <si>
    <t xml:space="preserve">Kondenzačný kotol s výkonom 1,8 až 35 kW   </t>
  </si>
  <si>
    <t>4849111060</t>
  </si>
  <si>
    <t xml:space="preserve">Montážna pomôcka k montáži na omietku   </t>
  </si>
  <si>
    <t>3162154529.1</t>
  </si>
  <si>
    <t xml:space="preserve">Sada konektorov   </t>
  </si>
  <si>
    <t>3162154529.2</t>
  </si>
  <si>
    <t xml:space="preserve">Snímač teploty hydraul.výhybky   </t>
  </si>
  <si>
    <t>3162154529.3</t>
  </si>
  <si>
    <t xml:space="preserve">Snímač teploty zásobníka TUV   </t>
  </si>
  <si>
    <t>3162154531.1</t>
  </si>
  <si>
    <t xml:space="preserve">Servomotor 230 V   </t>
  </si>
  <si>
    <t>3162154533.2</t>
  </si>
  <si>
    <t xml:space="preserve">Kaskádová regulácia   </t>
  </si>
  <si>
    <t>3162154533.3</t>
  </si>
  <si>
    <t xml:space="preserve">Kaskádový modul pre kotol   </t>
  </si>
  <si>
    <t>3162154534.3</t>
  </si>
  <si>
    <t xml:space="preserve">Príložný snímač teploty   </t>
  </si>
  <si>
    <t>4849110100.1</t>
  </si>
  <si>
    <t xml:space="preserve">Paralelný adaptér  60/100 - 60/60 a rozšírenie 80   </t>
  </si>
  <si>
    <t>4849110100.2</t>
  </si>
  <si>
    <t xml:space="preserve">Spalinová kaskáda pre 2 kotly 160/80 odvod spalín, nasávanie   </t>
  </si>
  <si>
    <t>4849110100.3</t>
  </si>
  <si>
    <t xml:space="preserve">Revízny kus priamy D 150mm PPs   </t>
  </si>
  <si>
    <t>4849110100.4</t>
  </si>
  <si>
    <t xml:space="preserve">Dymovod rúra D 150mm - 2m PPs   </t>
  </si>
  <si>
    <t>4849110100.5</t>
  </si>
  <si>
    <t xml:space="preserve">Dymovod rúra D 150mm - 1m PPs   </t>
  </si>
  <si>
    <t>4849110100.6</t>
  </si>
  <si>
    <t xml:space="preserve">Dymovod rúra D 150mm - 0,5m PPs   </t>
  </si>
  <si>
    <t>4849110100.7</t>
  </si>
  <si>
    <t xml:space="preserve">Dymovod koleno D 150mm 87° PPs   </t>
  </si>
  <si>
    <t>4849110101.7</t>
  </si>
  <si>
    <t xml:space="preserve">Dymovod koleno D 150mm 45° PPs   </t>
  </si>
  <si>
    <t>731291080</t>
  </si>
  <si>
    <t xml:space="preserve">Montáž rýchlomontážnej sady s 3-cestným zmiešavačom DN 32   </t>
  </si>
  <si>
    <t>4849106420</t>
  </si>
  <si>
    <t xml:space="preserve">Rýchlomontážna sada s 3- cestným zmiešavačom DN32 Alpha2 60 - príslušenstvo vykurovania   </t>
  </si>
  <si>
    <t>4849106421.1</t>
  </si>
  <si>
    <t xml:space="preserve">Rýchlomontážna sada s 3- cestným zmiešavačom DN32 Alpha2 80 - príslušenstvo vykurovania   </t>
  </si>
  <si>
    <t>731360101</t>
  </si>
  <si>
    <t xml:space="preserve">Komín po fasáde D 160/225 Plast/Nerez   </t>
  </si>
  <si>
    <t>5419016020.1</t>
  </si>
  <si>
    <t xml:space="preserve">Komin.koleno pätkové s konzolou D160/225 - 87°  PPs/NEREZ   </t>
  </si>
  <si>
    <t>5419017060</t>
  </si>
  <si>
    <t xml:space="preserve">Komin.krycia doska D160/225 NEREZ   </t>
  </si>
  <si>
    <t>5419016000.1</t>
  </si>
  <si>
    <t xml:space="preserve">Komin.revízny kus priamy D160/225  PPs/NEREZ   </t>
  </si>
  <si>
    <t>5419015460</t>
  </si>
  <si>
    <t xml:space="preserve">Komin.rura s hrdlom D160/225 - 1m  PPs/NEREZ   </t>
  </si>
  <si>
    <t>5419015450</t>
  </si>
  <si>
    <t xml:space="preserve">Komin.rura s hrdlom D160/225 - 0,5m PPs/NEREZ   </t>
  </si>
  <si>
    <t>5419016040</t>
  </si>
  <si>
    <t xml:space="preserve">Komin.koleno s hrdlom D160/225 - 45° PPs/NEREZ   </t>
  </si>
  <si>
    <t>5419017130.1</t>
  </si>
  <si>
    <t xml:space="preserve">Komin.vyústenie D160/225 PPs/NEREZ   </t>
  </si>
  <si>
    <t>5419015150.1</t>
  </si>
  <si>
    <t xml:space="preserve">Komin.predlženie pätkového kolena D160/225 NEREZ   </t>
  </si>
  <si>
    <t>5419015140.1</t>
  </si>
  <si>
    <t xml:space="preserve">Stenová objímka D160/225 NEREZ   </t>
  </si>
  <si>
    <t>5419015090.1</t>
  </si>
  <si>
    <t xml:space="preserve">Komin.predlženie stenovej objímky D160/225 NEREZ   </t>
  </si>
  <si>
    <t>998731201</t>
  </si>
  <si>
    <t xml:space="preserve">Presun hmôt pre kotolne umiestnené vo výške (hĺbke) do 6 m   </t>
  </si>
  <si>
    <t>998731293</t>
  </si>
  <si>
    <t xml:space="preserve">Kotolne, prípl.za presun nad vymedz. najväčšiu dopravnú vzdialenosť do 500 m   </t>
  </si>
  <si>
    <t>732</t>
  </si>
  <si>
    <t xml:space="preserve">Ústredné kúrenie, strojovne   </t>
  </si>
  <si>
    <t>732111401</t>
  </si>
  <si>
    <t xml:space="preserve">Montáž rozdeľovača a zberača združeného   </t>
  </si>
  <si>
    <t>4849106242.3</t>
  </si>
  <si>
    <t xml:space="preserve">Modulárny rozdeľovač-zberač DN 32 pre 2 vykur.okruhy   </t>
  </si>
  <si>
    <t>4849106248.0</t>
  </si>
  <si>
    <t xml:space="preserve">Upevnenie na stenu pre rozdeľovač   </t>
  </si>
  <si>
    <t>732111402.1</t>
  </si>
  <si>
    <t xml:space="preserve">Montáž anuloidu   </t>
  </si>
  <si>
    <t>4849111700.3</t>
  </si>
  <si>
    <t xml:space="preserve">Hydraulická výhybka s prietokom do 4,5m3/hod+konzola   </t>
  </si>
  <si>
    <t>732219205</t>
  </si>
  <si>
    <t xml:space="preserve">Montáž zásobníkového ohrievača vody pre ohrev pitnej vody v spojení s kotlami objem do 150 l   </t>
  </si>
  <si>
    <t>4847665890</t>
  </si>
  <si>
    <t xml:space="preserve">Zásobníkový ohrievač vody pre nástenné kotly, objem 120L energetická trieda B   </t>
  </si>
  <si>
    <t>732331513</t>
  </si>
  <si>
    <t xml:space="preserve">Nádoba expanzná tlaková s membránou typ Expanzomat I bez poistného ventilu objemu 25 l   </t>
  </si>
  <si>
    <t>732331515</t>
  </si>
  <si>
    <t xml:space="preserve">Nádoba expanzná tlaková s membránou typ Expanzomat I bez poistného ventilu objemu 50 l   </t>
  </si>
  <si>
    <t>732429111</t>
  </si>
  <si>
    <t xml:space="preserve">Montáž čerpadla (do potrubia) obehového špirálového DN 25   </t>
  </si>
  <si>
    <t>4268155050</t>
  </si>
  <si>
    <t xml:space="preserve">Obehové čerpadlo GRUNDFOS ALPHA2 25-40 130 1x230V 50Hz 6H   </t>
  </si>
  <si>
    <t>998732201</t>
  </si>
  <si>
    <t xml:space="preserve">Presun hmôt pre strojovne v objektoch výšky do 6 m   </t>
  </si>
  <si>
    <t>998732293</t>
  </si>
  <si>
    <t xml:space="preserve">Strojovne, prípl.za presun nad vymedz. najväčšiu dopravnú vzdialenosť do 500 m   </t>
  </si>
  <si>
    <t>HZS000114.4</t>
  </si>
  <si>
    <t xml:space="preserve">Elektroinštalácia, drobný materiál, ochranné pospojovanie ku kotlu   </t>
  </si>
  <si>
    <t xml:space="preserve">Potrubie z uhlíkovej ocele spájané lisovaním DN 18   </t>
  </si>
  <si>
    <t xml:space="preserve">Potrubie z uhlíkovej ocele spájané lisovaním DN 22   </t>
  </si>
  <si>
    <t xml:space="preserve">Potrubie z uhlíkovej ocele spájané lisovaním DN 35   </t>
  </si>
  <si>
    <t>733125018</t>
  </si>
  <si>
    <t xml:space="preserve">Potrubie z uhlíkovej ocele spájané lisovaním DN 42   </t>
  </si>
  <si>
    <t>733126000.1</t>
  </si>
  <si>
    <t xml:space="preserve">Montáž tvarovky spájanej lisovaním D18   </t>
  </si>
  <si>
    <t>5512902390</t>
  </si>
  <si>
    <t xml:space="preserve">Press prechodová vsuvka  uhlíková oceľ, rozmer 18x3/4 s koncom na vnútorné lisovanie a vonkajším závitom   </t>
  </si>
  <si>
    <t>733126000.2</t>
  </si>
  <si>
    <t xml:space="preserve">Montáž tvarovky spájanej lisovaním D22   </t>
  </si>
  <si>
    <t>5512902400</t>
  </si>
  <si>
    <t xml:space="preserve">Press prechodová vsuvka  uhlíková oceľ, rozmer 22x1 s koncom na vnútorné lisovanie a vonkajším závitom   </t>
  </si>
  <si>
    <t>5512901590</t>
  </si>
  <si>
    <t xml:space="preserve">Press T-kus, uhlíková oceľ, rozmer 22x1/2x22 s koncom na vnútorné lisovanie a vnútorným závitom na vývode   </t>
  </si>
  <si>
    <t>733126010.1</t>
  </si>
  <si>
    <t xml:space="preserve">Montáž tvarovky spájanej lisovaním D 35   </t>
  </si>
  <si>
    <t>5512902470</t>
  </si>
  <si>
    <t xml:space="preserve">Press prechodová vsuvka  uhlíková oceľ, rozmer 35x11/4 s koncom na vnútorné lisovanie a vonkajším závitom   </t>
  </si>
  <si>
    <t>733126015.1</t>
  </si>
  <si>
    <t xml:space="preserve">Montáž tvarovky spájanej lisovaním D 42   </t>
  </si>
  <si>
    <t>5512900340</t>
  </si>
  <si>
    <t xml:space="preserve">Press  koleno 90°  uhlíková oceľ, rozmer 42   </t>
  </si>
  <si>
    <t>5512902480</t>
  </si>
  <si>
    <t xml:space="preserve">Press prechodová vsuvka  uhlíková oceľ, rozmer 42x11/2 s koncom na vnútorné lisovanie a vonkajším závitom   </t>
  </si>
  <si>
    <t>5512901360</t>
  </si>
  <si>
    <t xml:space="preserve">Press T-kus  uhlíková oceľ, rozmer 42x35x42 s koncami na vnútorné lisovanie   </t>
  </si>
  <si>
    <t>5512901670</t>
  </si>
  <si>
    <t xml:space="preserve">Press T-kus  uhlíková oceľ, rozmer 42x1/2x42 s koncom na vnútorné lisovanie a vnútorným závitom na vývode   </t>
  </si>
  <si>
    <t>5512901330</t>
  </si>
  <si>
    <t xml:space="preserve">Press T-kus uhlíková oceľ, rozmer 42x22x42 s koncami na vnútorné lisovanie   </t>
  </si>
  <si>
    <t>733191201</t>
  </si>
  <si>
    <t xml:space="preserve">Tlaková skúška potrubia z CU rúr do D 35 mm   </t>
  </si>
  <si>
    <t>733191202</t>
  </si>
  <si>
    <t xml:space="preserve">Tlaková skúška potrubia z CU rúr nad 35 do 64 mm   </t>
  </si>
  <si>
    <t>733551140.5</t>
  </si>
  <si>
    <t xml:space="preserve">Ostatné prepojovacie a kotviace prvky dopojenie kotol-anuloid-modul.rozdeľovač   </t>
  </si>
  <si>
    <t>5511872100</t>
  </si>
  <si>
    <t xml:space="preserve">Spätná klapka 1/2", vnútorný - vnútorný závit, mosadz   </t>
  </si>
  <si>
    <t>5511870090</t>
  </si>
  <si>
    <t xml:space="preserve">Guľový uzáver pre vodu 1/2", FF motýľ, niklovaná mosadz   </t>
  </si>
  <si>
    <t>734209114</t>
  </si>
  <si>
    <t xml:space="preserve">Montáž závitovej armatúry s 2 závitmi G 3/4   </t>
  </si>
  <si>
    <t>4849111940</t>
  </si>
  <si>
    <t xml:space="preserve">Ventil so zaistením (na kontrolu, údržbu a výmenu expanzných nádob) R 3/4 pre N 25 až 50   </t>
  </si>
  <si>
    <t>734209115</t>
  </si>
  <si>
    <t xml:space="preserve">Montáž závitovej armatúry s 2 závitmi G 1   </t>
  </si>
  <si>
    <t>5511870020</t>
  </si>
  <si>
    <t xml:space="preserve">Guľový uzáver pre vodu, 1" FF páčka, niklovaná mosadz   </t>
  </si>
  <si>
    <t>5511871590</t>
  </si>
  <si>
    <t xml:space="preserve">Filter závitový, 1", mosadz   </t>
  </si>
  <si>
    <t>5511872120</t>
  </si>
  <si>
    <t xml:space="preserve">Spätná klapka Eura ľahká, 1", vnútorný - vnútorný závit, mosadz   </t>
  </si>
  <si>
    <t>734209116</t>
  </si>
  <si>
    <t xml:space="preserve">Montáž závitovej armatúry s 2 závitmi G 5/4   </t>
  </si>
  <si>
    <t>1220184</t>
  </si>
  <si>
    <t xml:space="preserve">Guľový kohút DN32, PN25, s pákovým ovládačom   </t>
  </si>
  <si>
    <t>5511871600</t>
  </si>
  <si>
    <t xml:space="preserve">Filter závitový, 5/4", mosadz   </t>
  </si>
  <si>
    <t>5511872130</t>
  </si>
  <si>
    <t xml:space="preserve">Spätná klapka  5/4", vnútorný - vnútorný závit, mosadz   </t>
  </si>
  <si>
    <t>734209117</t>
  </si>
  <si>
    <t xml:space="preserve">Montáž závitovej armatúry s 2 závitmi G 6/4   </t>
  </si>
  <si>
    <t>5511870040</t>
  </si>
  <si>
    <t xml:space="preserve">Guľový uzáver pre vodu 6/4", FF páčka, niklovaná mosadz   </t>
  </si>
  <si>
    <t>734261225</t>
  </si>
  <si>
    <t xml:space="preserve">Závitový medzikus Ve 4300 - priamy G 1   </t>
  </si>
  <si>
    <t>734261226</t>
  </si>
  <si>
    <t xml:space="preserve">Závitový medzikus Ve 4300 - priamy G 5/4   </t>
  </si>
  <si>
    <t>734291113</t>
  </si>
  <si>
    <t xml:space="preserve">Ostané armatúry, kohútik plniaci a vypúšťací normy 13 7061, PN 1,0/100st. C G 1/2   </t>
  </si>
  <si>
    <t>734291113.1</t>
  </si>
  <si>
    <t xml:space="preserve">Ostané prepojovacie a kotviace tvarovky (fittingy, objímky)   </t>
  </si>
  <si>
    <t>791</t>
  </si>
  <si>
    <t xml:space="preserve">Zariadenia veľkokuchynské   </t>
  </si>
  <si>
    <t>791741107</t>
  </si>
  <si>
    <t xml:space="preserve">Zmäkčovač vody na UK vodu, dopojenie, nastavenie tvrdosti vody   </t>
  </si>
  <si>
    <t>5511862001.1</t>
  </si>
  <si>
    <t xml:space="preserve">Úpravňa vody s vodomerom a živičnou vložkou s kapacitou 800 l pretečenej vody   </t>
  </si>
  <si>
    <t>998791201</t>
  </si>
  <si>
    <t xml:space="preserve">Presun hmôt pre zariadenia veľkokuchýň umiestnených vo výške (hĺbke) do 6 m   </t>
  </si>
  <si>
    <t>998791293</t>
  </si>
  <si>
    <t xml:space="preserve">Zariad.veľkokuchýň, prípl.za presun nad vymedz. najväčšiu dopr. vzdial. do 500 m   </t>
  </si>
  <si>
    <t>21-M</t>
  </si>
  <si>
    <t xml:space="preserve">Elektromontáže   </t>
  </si>
  <si>
    <t>210800030.1</t>
  </si>
  <si>
    <t xml:space="preserve">Dodávka a montáž vodiča  v elektroinštal.lište (k vonkajšiemu snímaču teploty, k diaľkovému ovládaniu)   </t>
  </si>
  <si>
    <t>230040008.1</t>
  </si>
  <si>
    <t xml:space="preserve">Dopojovacia rada - odvedenie prepadu a kondenzu do kanalizácie   </t>
  </si>
  <si>
    <t>230040102.1</t>
  </si>
  <si>
    <t xml:space="preserve">Kohútik manometrový, skúšobný   </t>
  </si>
  <si>
    <t>4223358000</t>
  </si>
  <si>
    <t xml:space="preserve">Kohút tlakomerový obyčajný M 20x1,5 mm   </t>
  </si>
  <si>
    <t>4227783300</t>
  </si>
  <si>
    <t xml:space="preserve">Prípojka tlakomerová  G 1/2"   </t>
  </si>
  <si>
    <t>230330201</t>
  </si>
  <si>
    <t xml:space="preserve">Manometre do rozvodu D 60   </t>
  </si>
  <si>
    <t>4849120200</t>
  </si>
  <si>
    <t xml:space="preserve">Manometer RF63 0-10bar G1/4" spodný   </t>
  </si>
  <si>
    <t>36-M</t>
  </si>
  <si>
    <t xml:space="preserve">Montáž prev.,mer. a regul.zariadení   </t>
  </si>
  <si>
    <t>HZS000211.2</t>
  </si>
  <si>
    <t xml:space="preserve">Topná skúška - vyregulovanie systému UK   </t>
  </si>
  <si>
    <t>HZS000212</t>
  </si>
  <si>
    <t xml:space="preserve">Elektroinštalácia v kotolni (drobný elektroinštal.materiál)   </t>
  </si>
  <si>
    <t>HZS000212.1</t>
  </si>
  <si>
    <t xml:space="preserve">Uzemnenie kotolne (ochranné pospojovanie)   </t>
  </si>
  <si>
    <t>HZS0004.1</t>
  </si>
  <si>
    <t xml:space="preserve">Ostatné drobné búracie práce a vysprávky v kotolni   </t>
  </si>
  <si>
    <t xml:space="preserve">Hodinové zúčtovacie sadzby   </t>
  </si>
  <si>
    <t>HZS0001.1</t>
  </si>
  <si>
    <t xml:space="preserve">Uvedenie do prevádzky kotla   </t>
  </si>
  <si>
    <t>HZS0003</t>
  </si>
  <si>
    <t xml:space="preserve">Uvedenie do prevádzky regulácie   </t>
  </si>
  <si>
    <t>004-02-03 - TZB - ZDRAVOTECHNIKA</t>
  </si>
  <si>
    <t>130001101</t>
  </si>
  <si>
    <t xml:space="preserve">Príplatok k cenám za sťaženie výkopu v blízkosti podzemného vedenia alebo výbušnín - pre všetky triedy   </t>
  </si>
  <si>
    <t>130201001</t>
  </si>
  <si>
    <t xml:space="preserve">Výkop jamy a ryhy v obmedzenom priestore horn. tr.3 ručne   </t>
  </si>
  <si>
    <t xml:space="preserve">Príplatok k cene za lepivosť pri hĺbení rýh šírky do 600 mm zapažených i nezapažených s urovnaním dna v hornine 3   </t>
  </si>
  <si>
    <t>162201102</t>
  </si>
  <si>
    <t xml:space="preserve">Vodorovné premiestnenie výkopku z horniny 1-4 nad 20-50m   </t>
  </si>
  <si>
    <t>162301102</t>
  </si>
  <si>
    <t xml:space="preserve">Vodorovné premiestnenie výkopku  po spevnenej ceste z horniny tr.1-4,  do 100 m3 na vzdialenosť do 1000 m   </t>
  </si>
  <si>
    <t>175101201</t>
  </si>
  <si>
    <t xml:space="preserve">Obsyp objektov sypaninou z vhodných hornín 1 až 4 bez prehodenia sypaniny   </t>
  </si>
  <si>
    <t>5815322000</t>
  </si>
  <si>
    <t xml:space="preserve">Piesok riečny fr. 0/4   </t>
  </si>
  <si>
    <t xml:space="preserve">Vodorovné konštrukcie   </t>
  </si>
  <si>
    <t>451572111</t>
  </si>
  <si>
    <t xml:space="preserve">Lôžko pod potrubie, stoky a drobné objekty, v otvorenom výkope z kameniva drobného ťaženého 0-4 mm   </t>
  </si>
  <si>
    <t xml:space="preserve">Vyspravenie otvorov po prestupe potrubí stenami   </t>
  </si>
  <si>
    <t xml:space="preserve">Rúrové vedenie   </t>
  </si>
  <si>
    <t>871273121</t>
  </si>
  <si>
    <t xml:space="preserve">Montáž potrubia z kanalizačných rúr z tvrdého PVC tesn. gumovým krúžkom v skl. do 20% DN 110   </t>
  </si>
  <si>
    <t>2861100400</t>
  </si>
  <si>
    <t xml:space="preserve">Kanalizačné rúry PVC-U hladké s hrdlom 110x 3.0x3000mm   </t>
  </si>
  <si>
    <t>2861100300</t>
  </si>
  <si>
    <t xml:space="preserve">Kanalizačné rúry PVC-U hladké s hrdlom 110x 3.0x2000mm   </t>
  </si>
  <si>
    <t>2861100200</t>
  </si>
  <si>
    <t xml:space="preserve">Kanalizačné rúry PVC-U hladké s hrdlom 110x 3.0x1000mm   </t>
  </si>
  <si>
    <t>877273123</t>
  </si>
  <si>
    <t xml:space="preserve">Montáž tvarovky na potrubí z rúr z tvrdého PVC tesn. gumovým krúžkom, jednoosá  do DN 125 mm   </t>
  </si>
  <si>
    <t>2860003000</t>
  </si>
  <si>
    <t xml:space="preserve">PVC koleno 150/45°-hladký kanalizačný systém   </t>
  </si>
  <si>
    <t>2860002980</t>
  </si>
  <si>
    <t xml:space="preserve">PVC koleno 110/45°-hladký kanalizačný systém   </t>
  </si>
  <si>
    <t>2860022480</t>
  </si>
  <si>
    <t xml:space="preserve">PVC al. HT redukcia krátka DN 100/40 - PP systém pre rozvod vnútorného odpadu   </t>
  </si>
  <si>
    <t>877313121</t>
  </si>
  <si>
    <t xml:space="preserve">Montáž tvarovky na potrubí z rúr z tvrdého PVC tesnených gumovým krúžkom, odbočná DN 150   </t>
  </si>
  <si>
    <t>2860003230</t>
  </si>
  <si>
    <t xml:space="preserve">PVC odbočka 150/150/45°-hladký kanalizačný systém   </t>
  </si>
  <si>
    <t>877313122</t>
  </si>
  <si>
    <t xml:space="preserve">Montáž tvarovky na potrubí z rúr z tvrdého PVC tesnených gumovým krúžkom, presuvka DN 150 mm   </t>
  </si>
  <si>
    <t>2860004130</t>
  </si>
  <si>
    <t xml:space="preserve">PVC presuvka 150-hladký kanalizačný systém   </t>
  </si>
  <si>
    <t>2860004000</t>
  </si>
  <si>
    <t xml:space="preserve">PVC redukcia 150/100-hladký kanalizačný systém   </t>
  </si>
  <si>
    <t>877313123</t>
  </si>
  <si>
    <t xml:space="preserve">Montáž tvarovky na potrubí z rúr z tvrdého PVC tesn. gumovým krúžkom, jednoosá DN 150 mm   </t>
  </si>
  <si>
    <t>971046006</t>
  </si>
  <si>
    <t xml:space="preserve">Vybúranie, vyvŕtanie otvoru D 70 mm do stien zo zmiešaného muriva  -0,00008t   </t>
  </si>
  <si>
    <t>cm</t>
  </si>
  <si>
    <t>971046009.1</t>
  </si>
  <si>
    <t xml:space="preserve">Vybúranie, vyvŕtanie otvoru D 100 mm do stien zo zmiešaného muriva  -0,00017t   </t>
  </si>
  <si>
    <t>998276101</t>
  </si>
  <si>
    <t xml:space="preserve">Presun hmôt pre rúrové vedenie hĺbené z rúr z plast., hmôt alebo sklolamin. v otvorenom výkope   </t>
  </si>
  <si>
    <t>713482121</t>
  </si>
  <si>
    <t xml:space="preserve">Montáž trubíc z PE, hr.15-20 mm,vnút.priemer do 38   </t>
  </si>
  <si>
    <t>2837741555</t>
  </si>
  <si>
    <t xml:space="preserve">Izolácia potrubia z PE D 28 x 20 izolácia-trubica   </t>
  </si>
  <si>
    <t xml:space="preserve">Izolácia potrubia z PE D 22 x 9 izolácia-trubica   </t>
  </si>
  <si>
    <t>721</t>
  </si>
  <si>
    <t xml:space="preserve">Zdravotech. vnútorná kanalizácia   </t>
  </si>
  <si>
    <t>721140905</t>
  </si>
  <si>
    <t xml:space="preserve">Oprava odpadového potrubia liatinového, odbočka DN 32 do potrubia DN100   </t>
  </si>
  <si>
    <t>721170909</t>
  </si>
  <si>
    <t xml:space="preserve">Oprava odpadového potrubia novodurového vsadenie odbočky do potrubia D 110, D 114   </t>
  </si>
  <si>
    <t>721170966</t>
  </si>
  <si>
    <t xml:space="preserve">Oprava odpadového potrubia novodurového prepojenie doterajšieho potrubia D 140   </t>
  </si>
  <si>
    <t>721171109</t>
  </si>
  <si>
    <t xml:space="preserve">Potrubie z PVC - U odpadové ležaté hrdlové D 110x2, 2   </t>
  </si>
  <si>
    <t>721173203</t>
  </si>
  <si>
    <t xml:space="preserve">Potrubie z PVC - U odpadné pripájacie D 32x1, 8   </t>
  </si>
  <si>
    <t>721173204</t>
  </si>
  <si>
    <t xml:space="preserve">Potrubie z PVC - U odpadné pripájacie D 40x1, 8   </t>
  </si>
  <si>
    <t>721194103</t>
  </si>
  <si>
    <t xml:space="preserve">Zriadenie prípojky na potrubí vyvedenie a upevnenie odpadových výpustiek D 32x1, 8   </t>
  </si>
  <si>
    <t>721274110.1</t>
  </si>
  <si>
    <t xml:space="preserve">Sada odtokového lievika DN 32   </t>
  </si>
  <si>
    <t>998721201</t>
  </si>
  <si>
    <t xml:space="preserve">Presun hmôt pre vnútornú kanalizáciu v objektoch výšky do 6 m   </t>
  </si>
  <si>
    <t>998721292</t>
  </si>
  <si>
    <t xml:space="preserve">Vnútorná kanalizácia, prípl.za presun nad vymedz. najväč. dopr. vzdial. do 100m   </t>
  </si>
  <si>
    <t>722</t>
  </si>
  <si>
    <t xml:space="preserve">Zdravotechnika - vnútorný vodovod   </t>
  </si>
  <si>
    <t>210230132</t>
  </si>
  <si>
    <t xml:space="preserve">Kohút tlakomerový obyčajný   </t>
  </si>
  <si>
    <t xml:space="preserve">Manometer 0-10bar G1/4" spodný   </t>
  </si>
  <si>
    <t>722131912</t>
  </si>
  <si>
    <t xml:space="preserve">Oprava vodovodného potrubia závitového vsadenie odbočky do potrubia DN 20   </t>
  </si>
  <si>
    <t>722131932</t>
  </si>
  <si>
    <t xml:space="preserve">Oprava vodovodného potrubia závitového prepojenie doterajšieho potrubia DN 20   </t>
  </si>
  <si>
    <t>722171312</t>
  </si>
  <si>
    <t xml:space="preserve">Potrubie z viacvrstvových rúr PE  d20x2,5mm   </t>
  </si>
  <si>
    <t>722171313</t>
  </si>
  <si>
    <t xml:space="preserve">Potrubie z viacvrstvových rúr PE  d26x3,0mm   </t>
  </si>
  <si>
    <t>722190402.1</t>
  </si>
  <si>
    <t xml:space="preserve">Ostatné spojovacie a kotviace prvky (% z ceny potrubia)   </t>
  </si>
  <si>
    <t>722190402</t>
  </si>
  <si>
    <t xml:space="preserve">Vyvedenie a upevnenie výpustky DN 20   </t>
  </si>
  <si>
    <t>2861121977</t>
  </si>
  <si>
    <t xml:space="preserve">Rozvody vody z plastohliníka prechod d 20 - 1/2" ZV   </t>
  </si>
  <si>
    <t>722190403</t>
  </si>
  <si>
    <t xml:space="preserve">Vyvedenie a upevnenie výpustky DN 25   </t>
  </si>
  <si>
    <t>2861121979</t>
  </si>
  <si>
    <t xml:space="preserve">Rozvody vody z plastohliníka prechod d 26 - 3/4" ZV   </t>
  </si>
  <si>
    <t>722190901</t>
  </si>
  <si>
    <t xml:space="preserve">Uzatvorenie alebo otvorenie vodovodného potrubia   </t>
  </si>
  <si>
    <t>722221015</t>
  </si>
  <si>
    <t xml:space="preserve">Montáž guľového kohúta závitového priameho pre vodu G 3/4   </t>
  </si>
  <si>
    <t>5511870010</t>
  </si>
  <si>
    <t xml:space="preserve">Guľový uzáver pre vodu 3/4", FF niklovaná mosadz   </t>
  </si>
  <si>
    <t>722221175</t>
  </si>
  <si>
    <t xml:space="preserve">Montáž poistného ventilu závitového pre vodu G 3/4   </t>
  </si>
  <si>
    <t>4849210155</t>
  </si>
  <si>
    <t xml:space="preserve">Poistný ventil pre studenú vodu, 3/4" so spätnou klapkou   </t>
  </si>
  <si>
    <t>722229101</t>
  </si>
  <si>
    <t xml:space="preserve">Montáž ventilu výtok., plavák.,vypúšť.,odvodňov.,kohút.plniaceho,vypúšťacieho PN 0.6, ventilov G 1/2   </t>
  </si>
  <si>
    <t>722261224.1</t>
  </si>
  <si>
    <t xml:space="preserve">Závitový medzikus Ve 4300 - priamy G 3/4   </t>
  </si>
  <si>
    <t>722290226.1</t>
  </si>
  <si>
    <t xml:space="preserve">Tlaková skúška vodovodného potrubia z viacvrstvových rúr   </t>
  </si>
  <si>
    <t>998722201</t>
  </si>
  <si>
    <t xml:space="preserve">Presun hmôt pre vnútorný vodovod v objektoch výšky do 6 m   </t>
  </si>
  <si>
    <t>998722292</t>
  </si>
  <si>
    <t xml:space="preserve">Vodovod, prípl.za presun nad vymedz. najväčšiu dopravnú vzdialenosť do 100m   </t>
  </si>
  <si>
    <t>725530811</t>
  </si>
  <si>
    <t xml:space="preserve">Demontáž elektrického zásobníkového ohrievača vody prepadového do 12 l,  -0,01750t   </t>
  </si>
  <si>
    <t>725530831.1</t>
  </si>
  <si>
    <t xml:space="preserve">Oprava elektrický prietokových ohrievačov vody - odvápnenie elektrickej vykur. vložky, spätná montáž vložky   </t>
  </si>
  <si>
    <t>725530911</t>
  </si>
  <si>
    <t xml:space="preserve">Oprava elektrického zásobníka, spätná montáž el.ohrievača do 10 litr.   </t>
  </si>
  <si>
    <t>998725201</t>
  </si>
  <si>
    <t xml:space="preserve">Presun hmôt pre zariaďovacie predmety v objektoch výšky do 6 m   </t>
  </si>
  <si>
    <t>998725292</t>
  </si>
  <si>
    <t xml:space="preserve">Zariaďovacie predmety, prípl.za presun nad vymedz. najväčšiu dopravnú vzdialenosť do 100m   </t>
  </si>
  <si>
    <t>732211813.1</t>
  </si>
  <si>
    <t xml:space="preserve">Demontáž ohrievača zásobníkového závesného objemu do 200 l,  -0,29980t   </t>
  </si>
  <si>
    <t>732219205.1</t>
  </si>
  <si>
    <t xml:space="preserve">Dopoj. zásobníkového ohrievača vody pre ohrev pitnej vody v spojení s kotlami objem do 150 l   </t>
  </si>
  <si>
    <t xml:space="preserve">Zásobníkový ohrievač vody nepriamoohrevný s objemom 120L, energetická trieda B, dodávka časť - UK   </t>
  </si>
  <si>
    <t>732331542</t>
  </si>
  <si>
    <t xml:space="preserve">Expanzomat - bez poistného ventilu, tlak 6 barov, objem 12 l   </t>
  </si>
  <si>
    <t>HZS000112.1</t>
  </si>
  <si>
    <t xml:space="preserve">Stavebno montážne práce vysekanie ryhy, vyspravenie   </t>
  </si>
  <si>
    <t>004-02-04 - TZB - PLYNOFIKÁCIA</t>
  </si>
  <si>
    <t xml:space="preserve">Príplatok k cenám za sťaženie výkopu v blízkosti podzemného vedenia alebo výbušbnín - pre všetky triedy   </t>
  </si>
  <si>
    <t>899721111</t>
  </si>
  <si>
    <t xml:space="preserve">Vyhľadávací vodič na potrubí PE, PVC DN do 150 mm   </t>
  </si>
  <si>
    <t>899721133</t>
  </si>
  <si>
    <t xml:space="preserve">Označenie plynovodného potrubia žltou výstražnou fóliou   </t>
  </si>
  <si>
    <t>2830010620</t>
  </si>
  <si>
    <t xml:space="preserve">výstražná fólia ŽLTÁ - POZOR PLYN, 1 balenie=100 m   </t>
  </si>
  <si>
    <t>971035821</t>
  </si>
  <si>
    <t xml:space="preserve">Vrty príklepovým prerážacím vrtákom do D 45 mm do stien alebo smerom dole do tehál -0.00003t   </t>
  </si>
  <si>
    <t>971035822</t>
  </si>
  <si>
    <t xml:space="preserve">Vrty príklepovým prerážacím vrtákom do D 55 mm do stien alebo smerom dole do tehál -0.00004t   </t>
  </si>
  <si>
    <t>971035823</t>
  </si>
  <si>
    <t xml:space="preserve">Vrty príklepovým prerážacím vrtákom do D 65 mm do stien alebo smerom dole do tehál -0.00005t   </t>
  </si>
  <si>
    <t>723120202</t>
  </si>
  <si>
    <t xml:space="preserve">Potrubie z oceľových rúrok závitových čiernych spájaných zvarovaním - akosť 11 353.0 DN 15   </t>
  </si>
  <si>
    <t>723120204</t>
  </si>
  <si>
    <t xml:space="preserve">Potrubie z oceľových rúrok závitových čiernych spájaných zvarovaním - akosť 11 353.0 DN 25   </t>
  </si>
  <si>
    <t>723120205</t>
  </si>
  <si>
    <t xml:space="preserve">Potrubie z oceľových rúrok závitových čiernych spájaných zvarovaním - akosť 11 353.0 DN 32   </t>
  </si>
  <si>
    <t>723126325.1</t>
  </si>
  <si>
    <t xml:space="preserve">Montáž tvarovky - dienko DN 125 privarením   </t>
  </si>
  <si>
    <t>3194302830</t>
  </si>
  <si>
    <t xml:space="preserve">Varné dienko 133 mm   </t>
  </si>
  <si>
    <t>723130251</t>
  </si>
  <si>
    <t xml:space="preserve">Potrubie plynové z oceľových bralenových rúrok  DN 25   </t>
  </si>
  <si>
    <t>723130252</t>
  </si>
  <si>
    <t xml:space="preserve">Potrubie plynové z oceľových bralenových rúrok  DN 32   </t>
  </si>
  <si>
    <t>723130253</t>
  </si>
  <si>
    <t xml:space="preserve">Potrubie plynové z oceľových bralenových rúrok  DN 40   </t>
  </si>
  <si>
    <t>723150316</t>
  </si>
  <si>
    <t xml:space="preserve">Potrubie z oceľových rúrok hladkých čiernych spájaných zvarov. akosť 11 353.0 D 133/4, 5   </t>
  </si>
  <si>
    <t>723150365</t>
  </si>
  <si>
    <t xml:space="preserve">Potrubie z oceľových rúrok hladkých čiernych, chránička D 38/2,6   </t>
  </si>
  <si>
    <t>723150366</t>
  </si>
  <si>
    <t xml:space="preserve">Potrubie z oceľových rúrok hladkých čiernych, chránička D 44,5/2   </t>
  </si>
  <si>
    <t>723150367</t>
  </si>
  <si>
    <t xml:space="preserve">Potrubie z oceľových rúrok hladkých čiernych, chránička D 57/2,9   </t>
  </si>
  <si>
    <t>723190202</t>
  </si>
  <si>
    <t xml:space="preserve">Prípojka plynovodná z oceľových rúrok závitových čiernych spájaných na závit DN 15   </t>
  </si>
  <si>
    <t xml:space="preserve">Oprava plynovodného potrubia odvzdušnenie potrubia   </t>
  </si>
  <si>
    <t>723190912</t>
  </si>
  <si>
    <t xml:space="preserve">Oprava plynovodného potrubia navarenie odbočky na potrubie DN 15   </t>
  </si>
  <si>
    <t>723239201</t>
  </si>
  <si>
    <t xml:space="preserve">Montáž armatúr plynových s dvoma závitmi G 1/2 ostatné typy   </t>
  </si>
  <si>
    <t>5516050045</t>
  </si>
  <si>
    <t xml:space="preserve">Kohút guľový plyn 1/2"FF, motýlik   </t>
  </si>
  <si>
    <t>72329014.1</t>
  </si>
  <si>
    <t xml:space="preserve">Ostatné horúcovodné armatúry, kondenzačná slučka na privarenie STN 13 7531.1 - zahnuté   </t>
  </si>
  <si>
    <t>4227261000</t>
  </si>
  <si>
    <t xml:space="preserve">Slučka kondenzátu zahnutá PN 250, k M 20x1,5 mm   </t>
  </si>
  <si>
    <t>5518000209.1</t>
  </si>
  <si>
    <t xml:space="preserve">Kohút 3-cestný k manometru M20x1,5   </t>
  </si>
  <si>
    <t>72329015.1</t>
  </si>
  <si>
    <t xml:space="preserve">Ostatné prepoj. a kotviace tvarovky   </t>
  </si>
  <si>
    <t>998723201</t>
  </si>
  <si>
    <t xml:space="preserve">Presun hmôt pre vnútorný plynovod v objektoch výšky do 6 m   </t>
  </si>
  <si>
    <t>998723292</t>
  </si>
  <si>
    <t xml:space="preserve">Plynovod, prípl.za presun nad vymedz. najväčšiu dopravnú vzdialenosť do 100 m   </t>
  </si>
  <si>
    <t>783</t>
  </si>
  <si>
    <t xml:space="preserve">Dokončovacie práce - nátery   </t>
  </si>
  <si>
    <t>783424140</t>
  </si>
  <si>
    <t xml:space="preserve">Nátery kov.potr.a armatúr syntet. potrubie do DN 50 mm dvojnás. so základným náterom - 105µm   </t>
  </si>
  <si>
    <t>783426160</t>
  </si>
  <si>
    <t xml:space="preserve">Nátery kov.potr.a armatúr syntet. potrubie do DN 150 mm dvojnás. so základného náterom - 105µm   </t>
  </si>
  <si>
    <t>230021021</t>
  </si>
  <si>
    <t xml:space="preserve">Montáž rúrových dielov privarovacích, tr. 11-13 do 1 kg D x t 31.8 x 2.9   </t>
  </si>
  <si>
    <t>3194301020</t>
  </si>
  <si>
    <t xml:space="preserve">Varné koleno DN 25, rozmer 33,7x2,6   </t>
  </si>
  <si>
    <t>230021027</t>
  </si>
  <si>
    <t xml:space="preserve">Montáž rúrových dielov privarovacích, tr. 11-13 do 1 kg D x t 38 x 2.9   </t>
  </si>
  <si>
    <t>3194301030</t>
  </si>
  <si>
    <t xml:space="preserve">Varné koleno DN 32, rozmer 42,4x2,6   </t>
  </si>
  <si>
    <t>230021030</t>
  </si>
  <si>
    <t xml:space="preserve">Montáž rúrových dielov privarovacích, tr. 11-13 do 1 kg D x t 44 x 2.9   </t>
  </si>
  <si>
    <t>3194301040</t>
  </si>
  <si>
    <t xml:space="preserve">Varné koleno DN 40, rozmer 48,3x2,6   </t>
  </si>
  <si>
    <t>230040004.1</t>
  </si>
  <si>
    <t xml:space="preserve">Montáž závitových dielov DN 1/2" s 1 závit.   </t>
  </si>
  <si>
    <t>3194190400</t>
  </si>
  <si>
    <t xml:space="preserve">Zátka čierna 1/2" č. 290   </t>
  </si>
  <si>
    <t>230202034</t>
  </si>
  <si>
    <t xml:space="preserve">Uloženie potrubia  plynovodu z rúr tlakových polyetylénových PE, rúry navíjané v kotúčoch D 40 mm   </t>
  </si>
  <si>
    <t>2860020030</t>
  </si>
  <si>
    <t xml:space="preserve">HDPE rúra PE100 32x3,0/100m- tlakový rozvod plynu - rúry SDR11 PIPELIFE   </t>
  </si>
  <si>
    <t>230203052</t>
  </si>
  <si>
    <t xml:space="preserve">Montáž objímky MB so zarážkou PE 100 SDR 11 D 32   </t>
  </si>
  <si>
    <t>2861699903</t>
  </si>
  <si>
    <t xml:space="preserve">Objímka so zarážkou  PE 100 SDR 11 DN 32   </t>
  </si>
  <si>
    <t>230203233</t>
  </si>
  <si>
    <t xml:space="preserve">Montáž armatúry DAA (Kit) prípojkovej navrtávacej s predľženou odbočkou PE 100 SDR 11 D 40/32   </t>
  </si>
  <si>
    <t>2861623300</t>
  </si>
  <si>
    <t xml:space="preserve">Elektrotvarovky s predĺženou odbočkou DAA PE 100 SDR 11 DN 40/32   </t>
  </si>
  <si>
    <t>230203562</t>
  </si>
  <si>
    <t xml:space="preserve">Montáž USTR prechodka PE/oceľ PE100 SDR11 D32/DN25mm   </t>
  </si>
  <si>
    <t>2861668813</t>
  </si>
  <si>
    <t xml:space="preserve">Prechodka PE/oceľ USTR PE 100 SDR 11 DN 32/25   </t>
  </si>
  <si>
    <t>230203563</t>
  </si>
  <si>
    <t xml:space="preserve">Montáž USTR prechodka PE/oceľ PE100 SDR11 D40/DN32mm   </t>
  </si>
  <si>
    <t>2861668814</t>
  </si>
  <si>
    <t xml:space="preserve">Prechodka PE/oceľ USTR PE 100 SDR 11 DN 40/32   </t>
  </si>
  <si>
    <t>230203564</t>
  </si>
  <si>
    <t xml:space="preserve">Montáž USTR prechodka PE/oceľ PE100 SDR11 D50/DN40mm   </t>
  </si>
  <si>
    <t>2861668815</t>
  </si>
  <si>
    <t xml:space="preserve">Prechodka PE/oceľ USTR PE 100 SDR 11 DN 50/40   </t>
  </si>
  <si>
    <t>230210013</t>
  </si>
  <si>
    <t xml:space="preserve">Ručné opláštenie ovinutím pásky za studena - 2 vrstvy   </t>
  </si>
  <si>
    <t>2353300305</t>
  </si>
  <si>
    <t xml:space="preserve">Náter podkladový Primer AB pre asfalt.pásy   </t>
  </si>
  <si>
    <t>2832241011</t>
  </si>
  <si>
    <t xml:space="preserve">Páska SERVIWRAP R 30 A, šír.75 mm, dĺž.15 m   </t>
  </si>
  <si>
    <t>230230292</t>
  </si>
  <si>
    <t xml:space="preserve">Napustenie potrubia  OPZ   </t>
  </si>
  <si>
    <t>230330203</t>
  </si>
  <si>
    <t xml:space="preserve">Manometre do rozvodu D 160   </t>
  </si>
  <si>
    <t>3884116000.1</t>
  </si>
  <si>
    <t xml:space="preserve">Manom.MM160S/311/1,6 0- 6kPa   </t>
  </si>
  <si>
    <t>HZS000114.1</t>
  </si>
  <si>
    <t xml:space="preserve">Revízia plynovodu, tlaková skúška   </t>
  </si>
  <si>
    <t>Objekt:   004-03 - VETRANIE - REKUPERÁCIA</t>
  </si>
  <si>
    <t>D1</t>
  </si>
  <si>
    <t xml:space="preserve">Zariadenie č.1 - Vetranie s rekuperáciou tepla v priestoroch spoločenskej sály na 1. poschodí   </t>
  </si>
  <si>
    <t>1.1</t>
  </si>
  <si>
    <t xml:space="preserve">Rekuperačná jednotka umiestnená na ráme nad podlahou, účinnosť rekuperácie 79%, úsporné EC motory, rotačný rekuperátor, filtre F7 a M5, elektrický dohrev o výkone 4,5 kW, integrovaná regulácia, plášt jednotky sendvičový s izoláciou, vzduchový výkon 1500 m   </t>
  </si>
  <si>
    <t>1.10</t>
  </si>
  <si>
    <t xml:space="preserve">Prechod z hranatého potrubia na kruhové potrubie osový, 400x300 / fi.315 / v.300 mm, 2 kusy izolované izoláciou hr. 25mm   </t>
  </si>
  <si>
    <t>1.11</t>
  </si>
  <si>
    <t xml:space="preserve">Prívodné potrubie izolované izoláciou hr. 25mm DN315, kombinácia SPIRO potrubia a flexibilného potrubia   </t>
  </si>
  <si>
    <t>1.12</t>
  </si>
  <si>
    <t xml:space="preserve">Odvodné potrubie izolované izoláciou hr. 25mm DN160, kombinácia SPIRO potrubia a flexibilného potrubia   </t>
  </si>
  <si>
    <t>1.13</t>
  </si>
  <si>
    <t xml:space="preserve">Prívodné kruhové potrubie typ SPIRO neizolované dimenzií od DN160 do DN315, 30% tvaroviek   </t>
  </si>
  <si>
    <t>1.14</t>
  </si>
  <si>
    <t xml:space="preserve">Odvodné kruhové potrubie typ SPIRO neizolované dimenzií od DN160 do DN315, 30% tvaroviek   </t>
  </si>
  <si>
    <t>1.15</t>
  </si>
  <si>
    <t xml:space="preserve">Drobný závesný, spojovací a montážny materiál   </t>
  </si>
  <si>
    <t>kpl</t>
  </si>
  <si>
    <t>1.16</t>
  </si>
  <si>
    <t xml:space="preserve">Vytvorenie prierazov pre potrubia vedené cez obvoové stavebné konštrukcie so spätným vyspravením   </t>
  </si>
  <si>
    <t>1.17</t>
  </si>
  <si>
    <t xml:space="preserve">Vytvorenie prierazov pre potrubia vedené cez vnútorné stavebné konštrukcie so spätným vyspravením   </t>
  </si>
  <si>
    <t>1.18</t>
  </si>
  <si>
    <t xml:space="preserve">Dočasná úprava dverného otvoru v m.č. 208 pre nasunutie rekuperačnej jednotky + spätná vysprávka   </t>
  </si>
  <si>
    <t>1.19</t>
  </si>
  <si>
    <t xml:space="preserve">Lešenie   </t>
  </si>
  <si>
    <t>1.19.1</t>
  </si>
  <si>
    <t xml:space="preserve">Montáž zariadenia - rekuperačná jednotka, rozvody a distribučné elementy   </t>
  </si>
  <si>
    <t>1.2</t>
  </si>
  <si>
    <t xml:space="preserve">Uzatváracia klapka DN315 so servopohonom 230V   </t>
  </si>
  <si>
    <t>1.20</t>
  </si>
  <si>
    <t xml:space="preserve">Spustenie zariadenia do prevádzky, zaregulovanie rozvodov a zaškolenie obsluhy   </t>
  </si>
  <si>
    <t>1.3</t>
  </si>
  <si>
    <t xml:space="preserve">Tlmič hluku pre kruhové potrubie DN315 dl. 1,0m   </t>
  </si>
  <si>
    <t>1.4</t>
  </si>
  <si>
    <t xml:space="preserve">Protidažďová žalúzia pre násavanie vzduchu na fasáde DN315   </t>
  </si>
  <si>
    <t>1.5</t>
  </si>
  <si>
    <t xml:space="preserve">Pretlaková žalúzia pre odvod vzduchu na fasáde DN315   </t>
  </si>
  <si>
    <t>1.6</t>
  </si>
  <si>
    <t xml:space="preserve">Protipožiarna klapka s tavnou poistkou DN315  + príslušesntvo pre osadenie do stenovej konštrukcie   </t>
  </si>
  <si>
    <t>1.7</t>
  </si>
  <si>
    <t xml:space="preserve">Regulačná klapka DN 160   </t>
  </si>
  <si>
    <t>1.8</t>
  </si>
  <si>
    <t xml:space="preserve">Prívodný kruhový difúzor kovový, napojenie DN160, vhodný pre montáž na strop, vzduchový výkon 300 m3/hod   </t>
  </si>
  <si>
    <t>1.9</t>
  </si>
  <si>
    <t xml:space="preserve">Odvodný kruhový difúzor kovový, napojenie DN160, vhodný pre montáž na strop, vzduchový výkon 300 m3/hod   </t>
  </si>
  <si>
    <t>D2</t>
  </si>
  <si>
    <t xml:space="preserve">Ostatné   </t>
  </si>
  <si>
    <t xml:space="preserve">Presun hmôt na stavbe   </t>
  </si>
  <si>
    <t>1.21</t>
  </si>
  <si>
    <t xml:space="preserve">Doprava zariadení a tovaru na stavbu   </t>
  </si>
  <si>
    <t>Objekt:   004-04 - ELEKTROINŠTALÁCIA A BLESKOZVOD</t>
  </si>
  <si>
    <t xml:space="preserve">Elektomontáže   </t>
  </si>
  <si>
    <t>Pol1</t>
  </si>
  <si>
    <t xml:space="preserve">Kábel silový CYKY-J 5x10mm2   </t>
  </si>
  <si>
    <t>Pol10</t>
  </si>
  <si>
    <t xml:space="preserve">Zásuvka 230V   </t>
  </si>
  <si>
    <t>Pol11</t>
  </si>
  <si>
    <t xml:space="preserve">Zásuvková skrinka   </t>
  </si>
  <si>
    <t>Pol12</t>
  </si>
  <si>
    <t xml:space="preserve">Vývod pre napojenie zariadení   </t>
  </si>
  <si>
    <t>Pol13</t>
  </si>
  <si>
    <t xml:space="preserve">Spínač zapustený rad. 1   </t>
  </si>
  <si>
    <t>Pol14</t>
  </si>
  <si>
    <t xml:space="preserve">Prepínač zapustený rad. 5   </t>
  </si>
  <si>
    <t>Pol15</t>
  </si>
  <si>
    <t xml:space="preserve">Prepínač zapustený rad. 6   </t>
  </si>
  <si>
    <t>Pol16</t>
  </si>
  <si>
    <t xml:space="preserve">Tlačídlo zapustené   </t>
  </si>
  <si>
    <t>Pol17</t>
  </si>
  <si>
    <t xml:space="preserve">Hlavná uzemňovacia svorka   </t>
  </si>
  <si>
    <t>Pol18</t>
  </si>
  <si>
    <t xml:space="preserve">svietidlo LED panel   </t>
  </si>
  <si>
    <t>Pol19</t>
  </si>
  <si>
    <t xml:space="preserve">Svietidlo núdzové s piktogramom   </t>
  </si>
  <si>
    <t>Pol2</t>
  </si>
  <si>
    <t xml:space="preserve">Kábel silový CYKY-J 5x4mm2   </t>
  </si>
  <si>
    <t>Pol20</t>
  </si>
  <si>
    <t xml:space="preserve">Rozvádzač R   </t>
  </si>
  <si>
    <t>Pol21</t>
  </si>
  <si>
    <t xml:space="preserve">úprava pôvodného rozvádzača   </t>
  </si>
  <si>
    <t>Pol3</t>
  </si>
  <si>
    <t xml:space="preserve">Kábel silový CYKY-J 5x2,5mm2   </t>
  </si>
  <si>
    <t>Pol4</t>
  </si>
  <si>
    <t xml:space="preserve">Kábel silový CYKY-J 3x2,5mm2   </t>
  </si>
  <si>
    <t>Pol5</t>
  </si>
  <si>
    <t xml:space="preserve">Kábel silový CYKY-J 3x1,5mm2   </t>
  </si>
  <si>
    <t>Pol6</t>
  </si>
  <si>
    <t xml:space="preserve">Kábel silový CYKY-O 2x1,5mm2   </t>
  </si>
  <si>
    <t>Pol7</t>
  </si>
  <si>
    <t xml:space="preserve">Kábel silový NHXH-J 3x1,5mm2   </t>
  </si>
  <si>
    <t>Pol8</t>
  </si>
  <si>
    <t xml:space="preserve">Vodič CY 6mm2 ZŽ   </t>
  </si>
  <si>
    <t>Pol9</t>
  </si>
  <si>
    <t xml:space="preserve">Trubka FXP 16   </t>
  </si>
  <si>
    <t>D3</t>
  </si>
  <si>
    <t xml:space="preserve">Slaboprúd   </t>
  </si>
  <si>
    <t>Pol22</t>
  </si>
  <si>
    <t xml:space="preserve">Zásuvka PC 2-násobná tienená 2xRJ45   </t>
  </si>
  <si>
    <t>kus</t>
  </si>
  <si>
    <t>Pol23</t>
  </si>
  <si>
    <t xml:space="preserve">Kábel UTP 4x2x0,5 cat 5E   </t>
  </si>
  <si>
    <t>D4</t>
  </si>
  <si>
    <t xml:space="preserve">Bleskozvod   </t>
  </si>
  <si>
    <t>Pol24</t>
  </si>
  <si>
    <t xml:space="preserve">Podpera vedenia HR PV   </t>
  </si>
  <si>
    <t>Pol25</t>
  </si>
  <si>
    <t xml:space="preserve">Okapová svorka HR SO   </t>
  </si>
  <si>
    <t>Pol26</t>
  </si>
  <si>
    <t xml:space="preserve">Vodič FeZn 8 /1m=0,4kg   </t>
  </si>
  <si>
    <t>Pol27</t>
  </si>
  <si>
    <t xml:space="preserve">Vodič FeZn 30/4 /1m=0,952kg   </t>
  </si>
  <si>
    <t>Pol28</t>
  </si>
  <si>
    <t xml:space="preserve">Odbočná spojovacia svorka HR SR   </t>
  </si>
  <si>
    <t>Pol29</t>
  </si>
  <si>
    <t xml:space="preserve">Skúšobná svorka HR SZ   </t>
  </si>
  <si>
    <t>Pol30</t>
  </si>
  <si>
    <t xml:space="preserve">Uzemňovacia svorka HR SR03   </t>
  </si>
  <si>
    <t>Pol31</t>
  </si>
  <si>
    <t xml:space="preserve">Uzemňovacia tyč   </t>
  </si>
  <si>
    <t>Pol32</t>
  </si>
  <si>
    <t xml:space="preserve">Pripájacia svorka kovových súčastí HR SP1   </t>
  </si>
  <si>
    <t>Pol33</t>
  </si>
  <si>
    <t xml:space="preserve">Spojovacia svorka HR SS   </t>
  </si>
  <si>
    <t>Pol34</t>
  </si>
  <si>
    <t xml:space="preserve">Inštalačná kmrabica KO 125   </t>
  </si>
  <si>
    <t>Pol35</t>
  </si>
  <si>
    <t xml:space="preserve">Trubka netrieštivá samozhášavá FXP 25   </t>
  </si>
  <si>
    <t>D5</t>
  </si>
  <si>
    <t>Pol36</t>
  </si>
  <si>
    <t xml:space="preserve">Revízia zariadenia   </t>
  </si>
  <si>
    <t>hod</t>
  </si>
  <si>
    <t>Pol37</t>
  </si>
  <si>
    <t xml:space="preserve">Drobné stavebné úpravy   </t>
  </si>
  <si>
    <t>Pol38</t>
  </si>
  <si>
    <t xml:space="preserve">Zapojenie inšt. a ukončenie káblov   </t>
  </si>
  <si>
    <t>Pol39</t>
  </si>
  <si>
    <t xml:space="preserve">Prepojenie inštalácie   </t>
  </si>
  <si>
    <t>Pol40</t>
  </si>
  <si>
    <t xml:space="preserve">Pomocné a nevyšpecifikované práce   </t>
  </si>
  <si>
    <t>Pol41</t>
  </si>
  <si>
    <t xml:space="preserve">Pripojenie vodičov pospájania a uzemnenia   </t>
  </si>
  <si>
    <t xml:space="preserve"> </t>
  </si>
  <si>
    <t xml:space="preserve">Segmentová izolovaná brána 3300 x3000 s automatickým pohonom (dodávka + montáž)   </t>
  </si>
  <si>
    <t xml:space="preserve">Dátum:   </t>
  </si>
  <si>
    <t xml:space="preserve">Dátum:  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</si>
</sst>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.00\ &quot;EUR&quot;_-;\-* #,##0.00\ &quot;EUR&quot;_-;_-* &quot;-&quot;??\ &quot;EUR&quot;_-;_-@_-"/>
    <numFmt numFmtId="170" formatCode="_-* #,##0\ _€_-;\-* #,##0\ _€_-;_-* &quot;-&quot;\ _€_-;_-@_-"/>
    <numFmt numFmtId="171" formatCode="_-* #,##0.00\ _€_-;\-* #,##0.00\ _€_-;_-* &quot;-&quot;??\ _€_-;_-@_-"/>
    <numFmt numFmtId="172" formatCode="#,##0_*&quot;€&quot;;\-#,##0_*&quot;€&quot;"/>
    <numFmt numFmtId="173" formatCode="#,##0.000;\-#,##0.000"/>
    <numFmt numFmtId="174" formatCode="#,##0.00_ ;\-#,##0.00\ "/>
  </numFmts>
  <fonts count="64">
    <font>
      <sz val="8"/>
      <name val="MS Sans Serif"/>
      <family val="0"/>
    </font>
    <font>
      <sz val="10"/>
      <name val="Arial"/>
      <family val="0"/>
    </font>
    <font>
      <b/>
      <sz val="14"/>
      <color indexed="10"/>
      <name val="Arial CE"/>
      <family val="0"/>
    </font>
    <font>
      <b/>
      <i/>
      <sz val="7"/>
      <color indexed="10"/>
      <name val="Arial CE"/>
      <family val="0"/>
    </font>
    <font>
      <sz val="8"/>
      <name val="Arial"/>
      <family val="0"/>
    </font>
    <font>
      <b/>
      <sz val="8"/>
      <name val="Arial CE"/>
      <family val="0"/>
    </font>
    <font>
      <b/>
      <sz val="8"/>
      <name val="Arial"/>
      <family val="0"/>
    </font>
    <font>
      <sz val="8"/>
      <name val="Arial CE"/>
      <family val="0"/>
    </font>
    <font>
      <b/>
      <sz val="10"/>
      <name val="Arial"/>
      <family val="0"/>
    </font>
    <font>
      <sz val="10"/>
      <name val="Arial CE"/>
      <family val="0"/>
    </font>
    <font>
      <b/>
      <sz val="10"/>
      <name val="Arial CE"/>
      <family val="0"/>
    </font>
    <font>
      <b/>
      <sz val="12"/>
      <name val="Arial"/>
      <family val="0"/>
    </font>
    <font>
      <b/>
      <sz val="7"/>
      <name val="Arial"/>
      <family val="0"/>
    </font>
    <font>
      <sz val="7"/>
      <name val="Arial CE"/>
      <family val="0"/>
    </font>
    <font>
      <sz val="7"/>
      <name val="Arial"/>
      <family val="0"/>
    </font>
    <font>
      <b/>
      <sz val="14"/>
      <name val="Arial"/>
      <family val="0"/>
    </font>
    <font>
      <b/>
      <sz val="9"/>
      <name val="Arial"/>
      <family val="0"/>
    </font>
    <font>
      <b/>
      <sz val="9"/>
      <name val="Arial CE"/>
      <family val="0"/>
    </font>
    <font>
      <sz val="9"/>
      <name val="Arial"/>
      <family val="0"/>
    </font>
    <font>
      <sz val="9"/>
      <name val="Arial CE"/>
      <family val="0"/>
    </font>
    <font>
      <sz val="9"/>
      <name val="MS Sans Serif"/>
      <family val="0"/>
    </font>
    <font>
      <b/>
      <sz val="8"/>
      <color indexed="12"/>
      <name val="Arial CE"/>
      <family val="0"/>
    </font>
    <font>
      <sz val="8"/>
      <color indexed="16"/>
      <name val="Arial CE"/>
      <family val="0"/>
    </font>
    <font>
      <b/>
      <sz val="14"/>
      <name val="Arial CE"/>
      <family val="0"/>
    </font>
    <font>
      <sz val="8"/>
      <name val="Arial CYR"/>
      <family val="0"/>
    </font>
    <font>
      <b/>
      <sz val="11"/>
      <color indexed="18"/>
      <name val="Arial CE"/>
      <family val="0"/>
    </font>
    <font>
      <b/>
      <sz val="10"/>
      <color indexed="18"/>
      <name val="Arial CE"/>
      <family val="0"/>
    </font>
    <font>
      <b/>
      <sz val="11"/>
      <name val="Arial CE"/>
      <family val="0"/>
    </font>
    <font>
      <i/>
      <sz val="8"/>
      <color indexed="12"/>
      <name val="Arial CE"/>
      <family val="0"/>
    </font>
    <font>
      <b/>
      <sz val="8"/>
      <color indexed="16"/>
      <name val="Arial CE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7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/>
      <top style="thin">
        <color indexed="8"/>
      </top>
      <bottom style="hair">
        <color indexed="8"/>
      </bottom>
    </border>
    <border>
      <left/>
      <right/>
      <top/>
      <bottom style="hair">
        <color indexed="8"/>
      </bottom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thin">
        <color indexed="8"/>
      </bottom>
    </border>
    <border>
      <left/>
      <right/>
      <top style="hair">
        <color indexed="8"/>
      </top>
      <bottom style="thin">
        <color indexed="8"/>
      </bottom>
    </border>
    <border>
      <left/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 style="hair">
        <color indexed="8"/>
      </top>
      <bottom style="thin">
        <color indexed="8"/>
      </bottom>
    </border>
    <border>
      <left/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hair">
        <color indexed="8"/>
      </left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/>
      <right style="hair">
        <color indexed="8"/>
      </right>
      <top style="thin">
        <color indexed="8"/>
      </top>
      <bottom/>
    </border>
    <border>
      <left style="hair">
        <color indexed="8"/>
      </left>
      <right/>
      <top style="thin">
        <color indexed="8"/>
      </top>
      <bottom/>
    </border>
    <border>
      <left/>
      <right style="hair">
        <color indexed="8"/>
      </right>
      <top/>
      <bottom/>
    </border>
    <border>
      <left style="hair">
        <color indexed="8"/>
      </left>
      <right/>
      <top/>
      <bottom/>
    </border>
    <border>
      <left style="thin">
        <color indexed="8"/>
      </left>
      <right/>
      <top/>
      <bottom style="hair">
        <color indexed="8"/>
      </bottom>
    </border>
    <border>
      <left/>
      <right style="thin">
        <color indexed="8"/>
      </right>
      <top/>
      <bottom style="hair">
        <color indexed="8"/>
      </bottom>
    </border>
    <border>
      <left style="thin">
        <color indexed="8"/>
      </left>
      <right/>
      <top style="hair">
        <color indexed="8"/>
      </top>
      <bottom/>
    </border>
    <border>
      <left/>
      <right/>
      <top style="hair">
        <color indexed="8"/>
      </top>
      <bottom/>
    </border>
    <border>
      <left/>
      <right style="thin">
        <color indexed="8"/>
      </right>
      <top style="hair">
        <color indexed="8"/>
      </top>
      <bottom/>
    </border>
    <border>
      <left/>
      <right style="hair">
        <color indexed="8"/>
      </right>
      <top/>
      <bottom style="thin">
        <color indexed="8"/>
      </bottom>
    </border>
    <border>
      <left style="hair">
        <color indexed="8"/>
      </left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/>
      <right/>
      <top/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/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8" fillId="20" borderId="0" applyNumberFormat="0" applyBorder="0" applyAlignment="0" applyProtection="0"/>
    <xf numFmtId="0" fontId="49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2" applyNumberFormat="0" applyFill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24" borderId="8" applyNumberFormat="0" applyAlignment="0" applyProtection="0"/>
    <xf numFmtId="0" fontId="59" fillId="25" borderId="8" applyNumberFormat="0" applyAlignment="0" applyProtection="0"/>
    <xf numFmtId="0" fontId="60" fillId="25" borderId="9" applyNumberFormat="0" applyAlignment="0" applyProtection="0"/>
    <xf numFmtId="0" fontId="61" fillId="0" borderId="0" applyNumberFormat="0" applyFill="0" applyBorder="0" applyAlignment="0" applyProtection="0"/>
    <xf numFmtId="0" fontId="62" fillId="26" borderId="0" applyNumberFormat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63" fillId="29" borderId="0" applyNumberFormat="0" applyBorder="0" applyAlignment="0" applyProtection="0"/>
    <xf numFmtId="0" fontId="63" fillId="30" borderId="0" applyNumberFormat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</cellStyleXfs>
  <cellXfs count="223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1" fillId="0" borderId="10" xfId="0" applyFont="1" applyBorder="1" applyAlignment="1" applyProtection="1">
      <alignment horizontal="left"/>
      <protection/>
    </xf>
    <xf numFmtId="0" fontId="1" fillId="0" borderId="11" xfId="0" applyFont="1" applyBorder="1" applyAlignment="1" applyProtection="1">
      <alignment horizontal="left"/>
      <protection/>
    </xf>
    <xf numFmtId="0" fontId="1" fillId="0" borderId="12" xfId="0" applyFont="1" applyBorder="1" applyAlignment="1" applyProtection="1">
      <alignment horizontal="left"/>
      <protection/>
    </xf>
    <xf numFmtId="0" fontId="1" fillId="0" borderId="13" xfId="0" applyFont="1" applyBorder="1" applyAlignment="1" applyProtection="1">
      <alignment horizontal="left"/>
      <protection/>
    </xf>
    <xf numFmtId="0" fontId="1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left"/>
      <protection/>
    </xf>
    <xf numFmtId="0" fontId="1" fillId="0" borderId="14" xfId="0" applyFont="1" applyBorder="1" applyAlignment="1" applyProtection="1">
      <alignment horizontal="left"/>
      <protection/>
    </xf>
    <xf numFmtId="0" fontId="1" fillId="0" borderId="15" xfId="0" applyFont="1" applyBorder="1" applyAlignment="1" applyProtection="1">
      <alignment horizontal="left"/>
      <protection/>
    </xf>
    <xf numFmtId="0" fontId="1" fillId="0" borderId="16" xfId="0" applyFont="1" applyBorder="1" applyAlignment="1" applyProtection="1">
      <alignment horizontal="left"/>
      <protection/>
    </xf>
    <xf numFmtId="0" fontId="1" fillId="0" borderId="17" xfId="0" applyFont="1" applyBorder="1" applyAlignment="1" applyProtection="1">
      <alignment horizontal="left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12" xfId="0" applyFont="1" applyBorder="1" applyAlignment="1" applyProtection="1">
      <alignment horizontal="left" vertical="center"/>
      <protection/>
    </xf>
    <xf numFmtId="0" fontId="4" fillId="0" borderId="13" xfId="0" applyFont="1" applyBorder="1" applyAlignment="1" applyProtection="1">
      <alignment horizontal="left" vertical="center"/>
      <protection/>
    </xf>
    <xf numFmtId="0" fontId="4" fillId="0" borderId="18" xfId="0" applyFont="1" applyBorder="1" applyAlignment="1" applyProtection="1">
      <alignment horizontal="left" vertical="center"/>
      <protection/>
    </xf>
    <xf numFmtId="0" fontId="4" fillId="0" borderId="19" xfId="0" applyFont="1" applyBorder="1" applyAlignment="1" applyProtection="1">
      <alignment horizontal="left" vertical="center"/>
      <protection/>
    </xf>
    <xf numFmtId="0" fontId="4" fillId="0" borderId="14" xfId="0" applyFont="1" applyBorder="1" applyAlignment="1" applyProtection="1">
      <alignment horizontal="left" vertical="center"/>
      <protection/>
    </xf>
    <xf numFmtId="0" fontId="4" fillId="0" borderId="20" xfId="0" applyFont="1" applyBorder="1" applyAlignment="1" applyProtection="1">
      <alignment horizontal="left" vertical="center"/>
      <protection/>
    </xf>
    <xf numFmtId="0" fontId="4" fillId="0" borderId="21" xfId="0" applyFont="1" applyBorder="1" applyAlignment="1" applyProtection="1">
      <alignment horizontal="left" vertical="center"/>
      <protection/>
    </xf>
    <xf numFmtId="0" fontId="7" fillId="0" borderId="22" xfId="0" applyFont="1" applyBorder="1" applyAlignment="1" applyProtection="1">
      <alignment horizontal="left" vertical="center"/>
      <protection/>
    </xf>
    <xf numFmtId="0" fontId="4" fillId="0" borderId="23" xfId="0" applyFont="1" applyBorder="1" applyAlignment="1" applyProtection="1">
      <alignment horizontal="left" vertical="center"/>
      <protection/>
    </xf>
    <xf numFmtId="0" fontId="7" fillId="0" borderId="24" xfId="0" applyFont="1" applyBorder="1" applyAlignment="1" applyProtection="1">
      <alignment horizontal="left" vertical="center"/>
      <protection/>
    </xf>
    <xf numFmtId="0" fontId="6" fillId="0" borderId="13" xfId="0" applyFont="1" applyBorder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4" fillId="0" borderId="13" xfId="0" applyFont="1" applyBorder="1" applyAlignment="1" applyProtection="1">
      <alignment horizontal="left" vertical="top"/>
      <protection/>
    </xf>
    <xf numFmtId="0" fontId="7" fillId="0" borderId="24" xfId="0" applyFont="1" applyBorder="1" applyAlignment="1" applyProtection="1">
      <alignment horizontal="left" vertical="center" wrapText="1"/>
      <protection/>
    </xf>
    <xf numFmtId="0" fontId="4" fillId="0" borderId="14" xfId="0" applyFont="1" applyBorder="1" applyAlignment="1" applyProtection="1">
      <alignment horizontal="left" vertical="top"/>
      <protection/>
    </xf>
    <xf numFmtId="0" fontId="4" fillId="0" borderId="25" xfId="0" applyFont="1" applyBorder="1" applyAlignment="1" applyProtection="1">
      <alignment horizontal="left" vertical="center"/>
      <protection/>
    </xf>
    <xf numFmtId="0" fontId="4" fillId="0" borderId="24" xfId="0" applyFont="1" applyBorder="1" applyAlignment="1" applyProtection="1">
      <alignment horizontal="left" vertical="center"/>
      <protection/>
    </xf>
    <xf numFmtId="0" fontId="4" fillId="0" borderId="26" xfId="0" applyFont="1" applyBorder="1" applyAlignment="1" applyProtection="1">
      <alignment horizontal="left" vertical="center"/>
      <protection/>
    </xf>
    <xf numFmtId="0" fontId="4" fillId="0" borderId="15" xfId="0" applyFont="1" applyBorder="1" applyAlignment="1" applyProtection="1">
      <alignment horizontal="left" vertical="center"/>
      <protection/>
    </xf>
    <xf numFmtId="0" fontId="4" fillId="0" borderId="16" xfId="0" applyFont="1" applyBorder="1" applyAlignment="1" applyProtection="1">
      <alignment horizontal="left" vertical="center"/>
      <protection/>
    </xf>
    <xf numFmtId="0" fontId="4" fillId="0" borderId="17" xfId="0" applyFont="1" applyBorder="1" applyAlignment="1" applyProtection="1">
      <alignment horizontal="left" vertical="center"/>
      <protection/>
    </xf>
    <xf numFmtId="0" fontId="1" fillId="0" borderId="27" xfId="0" applyFont="1" applyBorder="1" applyAlignment="1" applyProtection="1">
      <alignment horizontal="left" vertical="center"/>
      <protection/>
    </xf>
    <xf numFmtId="0" fontId="1" fillId="0" borderId="28" xfId="0" applyFont="1" applyBorder="1" applyAlignment="1" applyProtection="1">
      <alignment horizontal="left" vertical="center"/>
      <protection/>
    </xf>
    <xf numFmtId="0" fontId="8" fillId="0" borderId="28" xfId="0" applyFont="1" applyBorder="1" applyAlignment="1" applyProtection="1">
      <alignment horizontal="left" vertical="center"/>
      <protection/>
    </xf>
    <xf numFmtId="0" fontId="1" fillId="0" borderId="16" xfId="0" applyFont="1" applyBorder="1" applyAlignment="1" applyProtection="1">
      <alignment horizontal="left" vertical="center"/>
      <protection/>
    </xf>
    <xf numFmtId="0" fontId="1" fillId="0" borderId="29" xfId="0" applyFont="1" applyBorder="1" applyAlignment="1" applyProtection="1">
      <alignment horizontal="left" vertical="center"/>
      <protection/>
    </xf>
    <xf numFmtId="0" fontId="1" fillId="0" borderId="30" xfId="0" applyFont="1" applyBorder="1" applyAlignment="1" applyProtection="1">
      <alignment horizontal="left" vertical="center"/>
      <protection/>
    </xf>
    <xf numFmtId="0" fontId="1" fillId="0" borderId="31" xfId="0" applyFont="1" applyBorder="1" applyAlignment="1" applyProtection="1">
      <alignment horizontal="left" vertical="center"/>
      <protection/>
    </xf>
    <xf numFmtId="0" fontId="1" fillId="0" borderId="32" xfId="0" applyFont="1" applyBorder="1" applyAlignment="1" applyProtection="1">
      <alignment horizontal="left" vertical="center"/>
      <protection/>
    </xf>
    <xf numFmtId="0" fontId="1" fillId="0" borderId="33" xfId="0" applyFont="1" applyBorder="1" applyAlignment="1" applyProtection="1">
      <alignment horizontal="left" vertical="center"/>
      <protection/>
    </xf>
    <xf numFmtId="0" fontId="9" fillId="0" borderId="32" xfId="0" applyFont="1" applyBorder="1" applyAlignment="1" applyProtection="1">
      <alignment horizontal="left" vertical="center"/>
      <protection/>
    </xf>
    <xf numFmtId="0" fontId="9" fillId="0" borderId="33" xfId="0" applyFont="1" applyBorder="1" applyAlignment="1" applyProtection="1">
      <alignment horizontal="left" vertical="center"/>
      <protection/>
    </xf>
    <xf numFmtId="0" fontId="1" fillId="0" borderId="34" xfId="0" applyFont="1" applyBorder="1" applyAlignment="1" applyProtection="1">
      <alignment horizontal="left" vertical="center"/>
      <protection/>
    </xf>
    <xf numFmtId="0" fontId="1" fillId="0" borderId="35" xfId="0" applyFont="1" applyBorder="1" applyAlignment="1" applyProtection="1">
      <alignment horizontal="left" vertical="center"/>
      <protection/>
    </xf>
    <xf numFmtId="0" fontId="1" fillId="0" borderId="36" xfId="0" applyFont="1" applyBorder="1" applyAlignment="1" applyProtection="1">
      <alignment horizontal="left" vertical="center"/>
      <protection/>
    </xf>
    <xf numFmtId="0" fontId="1" fillId="0" borderId="37" xfId="0" applyFont="1" applyBorder="1" applyAlignment="1" applyProtection="1">
      <alignment horizontal="left" vertical="center"/>
      <protection/>
    </xf>
    <xf numFmtId="37" fontId="1" fillId="0" borderId="38" xfId="0" applyNumberFormat="1" applyFont="1" applyBorder="1" applyAlignment="1" applyProtection="1">
      <alignment horizontal="right" vertical="center"/>
      <protection/>
    </xf>
    <xf numFmtId="37" fontId="1" fillId="0" borderId="39" xfId="0" applyNumberFormat="1" applyFont="1" applyBorder="1" applyAlignment="1" applyProtection="1">
      <alignment horizontal="right" vertical="center"/>
      <protection/>
    </xf>
    <xf numFmtId="0" fontId="1" fillId="0" borderId="38" xfId="0" applyFont="1" applyBorder="1" applyAlignment="1" applyProtection="1">
      <alignment horizontal="left" vertical="center"/>
      <protection/>
    </xf>
    <xf numFmtId="0" fontId="1" fillId="0" borderId="39" xfId="0" applyFont="1" applyBorder="1" applyAlignment="1" applyProtection="1">
      <alignment horizontal="left" vertical="center"/>
      <protection/>
    </xf>
    <xf numFmtId="172" fontId="1" fillId="0" borderId="39" xfId="0" applyNumberFormat="1" applyFont="1" applyBorder="1" applyAlignment="1" applyProtection="1">
      <alignment horizontal="right" vertical="center"/>
      <protection/>
    </xf>
    <xf numFmtId="37" fontId="1" fillId="0" borderId="37" xfId="0" applyNumberFormat="1" applyFont="1" applyBorder="1" applyAlignment="1" applyProtection="1">
      <alignment horizontal="right" vertical="center"/>
      <protection/>
    </xf>
    <xf numFmtId="0" fontId="1" fillId="0" borderId="40" xfId="0" applyFont="1" applyBorder="1" applyAlignment="1" applyProtection="1">
      <alignment horizontal="left" vertical="center"/>
      <protection/>
    </xf>
    <xf numFmtId="0" fontId="8" fillId="0" borderId="27" xfId="0" applyFont="1" applyBorder="1" applyAlignment="1" applyProtection="1">
      <alignment horizontal="left" vertical="center"/>
      <protection/>
    </xf>
    <xf numFmtId="0" fontId="10" fillId="0" borderId="28" xfId="0" applyFont="1" applyBorder="1" applyAlignment="1" applyProtection="1">
      <alignment horizontal="left" vertical="center" wrapText="1"/>
      <protection/>
    </xf>
    <xf numFmtId="0" fontId="8" fillId="0" borderId="16" xfId="0" applyFont="1" applyBorder="1" applyAlignment="1" applyProtection="1">
      <alignment horizontal="left" vertical="center"/>
      <protection/>
    </xf>
    <xf numFmtId="0" fontId="8" fillId="0" borderId="29" xfId="0" applyFont="1" applyBorder="1" applyAlignment="1" applyProtection="1">
      <alignment horizontal="left" vertical="center"/>
      <protection/>
    </xf>
    <xf numFmtId="0" fontId="11" fillId="0" borderId="30" xfId="0" applyFont="1" applyBorder="1" applyAlignment="1" applyProtection="1">
      <alignment horizontal="left" vertical="center"/>
      <protection/>
    </xf>
    <xf numFmtId="0" fontId="8" fillId="0" borderId="32" xfId="0" applyFont="1" applyBorder="1" applyAlignment="1" applyProtection="1">
      <alignment horizontal="left" vertical="center"/>
      <protection/>
    </xf>
    <xf numFmtId="0" fontId="8" fillId="0" borderId="33" xfId="0" applyFont="1" applyBorder="1" applyAlignment="1" applyProtection="1">
      <alignment horizontal="left" vertical="center"/>
      <protection/>
    </xf>
    <xf numFmtId="0" fontId="8" fillId="0" borderId="31" xfId="0" applyFont="1" applyBorder="1" applyAlignment="1" applyProtection="1">
      <alignment horizontal="left" vertical="center"/>
      <protection/>
    </xf>
    <xf numFmtId="0" fontId="12" fillId="0" borderId="35" xfId="0" applyFont="1" applyBorder="1" applyAlignment="1" applyProtection="1">
      <alignment horizontal="left" vertical="center"/>
      <protection/>
    </xf>
    <xf numFmtId="0" fontId="8" fillId="0" borderId="35" xfId="0" applyFont="1" applyBorder="1" applyAlignment="1" applyProtection="1">
      <alignment horizontal="left" vertical="center"/>
      <protection/>
    </xf>
    <xf numFmtId="0" fontId="8" fillId="0" borderId="34" xfId="0" applyFont="1" applyBorder="1" applyAlignment="1" applyProtection="1">
      <alignment horizontal="left" vertical="center"/>
      <protection/>
    </xf>
    <xf numFmtId="0" fontId="4" fillId="0" borderId="41" xfId="0" applyFont="1" applyBorder="1" applyAlignment="1" applyProtection="1">
      <alignment horizontal="center" vertical="center"/>
      <protection/>
    </xf>
    <xf numFmtId="0" fontId="8" fillId="0" borderId="42" xfId="0" applyFont="1" applyBorder="1" applyAlignment="1" applyProtection="1">
      <alignment horizontal="left" vertical="center"/>
      <protection/>
    </xf>
    <xf numFmtId="0" fontId="1" fillId="0" borderId="43" xfId="0" applyFont="1" applyBorder="1" applyAlignment="1" applyProtection="1">
      <alignment horizontal="left" vertical="center"/>
      <protection/>
    </xf>
    <xf numFmtId="0" fontId="4" fillId="0" borderId="44" xfId="0" applyFont="1" applyBorder="1" applyAlignment="1" applyProtection="1">
      <alignment horizontal="left" vertical="center"/>
      <protection/>
    </xf>
    <xf numFmtId="39" fontId="9" fillId="0" borderId="45" xfId="0" applyNumberFormat="1" applyFont="1" applyBorder="1" applyAlignment="1" applyProtection="1">
      <alignment horizontal="right" vertical="center"/>
      <protection/>
    </xf>
    <xf numFmtId="0" fontId="1" fillId="0" borderId="46" xfId="0" applyFont="1" applyBorder="1" applyAlignment="1" applyProtection="1">
      <alignment horizontal="left" vertical="center"/>
      <protection/>
    </xf>
    <xf numFmtId="0" fontId="4" fillId="0" borderId="45" xfId="0" applyFont="1" applyBorder="1" applyAlignment="1" applyProtection="1">
      <alignment horizontal="left" vertical="center"/>
      <protection/>
    </xf>
    <xf numFmtId="0" fontId="1" fillId="0" borderId="47" xfId="0" applyFont="1" applyBorder="1" applyAlignment="1" applyProtection="1">
      <alignment horizontal="left" vertical="center"/>
      <protection/>
    </xf>
    <xf numFmtId="39" fontId="1" fillId="0" borderId="45" xfId="0" applyNumberFormat="1" applyFont="1" applyBorder="1" applyAlignment="1" applyProtection="1">
      <alignment horizontal="left" vertical="center"/>
      <protection/>
    </xf>
    <xf numFmtId="0" fontId="7" fillId="0" borderId="45" xfId="0" applyFont="1" applyBorder="1" applyAlignment="1" applyProtection="1">
      <alignment horizontal="left" vertical="center"/>
      <protection/>
    </xf>
    <xf numFmtId="0" fontId="1" fillId="0" borderId="48" xfId="0" applyFont="1" applyBorder="1" applyAlignment="1" applyProtection="1">
      <alignment horizontal="left" vertical="center"/>
      <protection/>
    </xf>
    <xf numFmtId="2" fontId="13" fillId="0" borderId="48" xfId="0" applyNumberFormat="1" applyFont="1" applyBorder="1" applyAlignment="1" applyProtection="1">
      <alignment horizontal="right" vertical="center"/>
      <protection/>
    </xf>
    <xf numFmtId="0" fontId="8" fillId="0" borderId="49" xfId="0" applyFont="1" applyBorder="1" applyAlignment="1" applyProtection="1">
      <alignment horizontal="left" vertical="center"/>
      <protection/>
    </xf>
    <xf numFmtId="0" fontId="1" fillId="0" borderId="50" xfId="0" applyFont="1" applyBorder="1" applyAlignment="1" applyProtection="1">
      <alignment horizontal="left" vertical="center"/>
      <protection/>
    </xf>
    <xf numFmtId="0" fontId="7" fillId="0" borderId="48" xfId="0" applyFont="1" applyBorder="1" applyAlignment="1" applyProtection="1">
      <alignment horizontal="left" vertical="center"/>
      <protection/>
    </xf>
    <xf numFmtId="0" fontId="4" fillId="0" borderId="51" xfId="0" applyFont="1" applyBorder="1" applyAlignment="1" applyProtection="1">
      <alignment horizontal="center" vertical="center"/>
      <protection/>
    </xf>
    <xf numFmtId="0" fontId="4" fillId="0" borderId="48" xfId="0" applyFont="1" applyBorder="1" applyAlignment="1" applyProtection="1">
      <alignment horizontal="left" vertical="center"/>
      <protection/>
    </xf>
    <xf numFmtId="2" fontId="13" fillId="0" borderId="47" xfId="0" applyNumberFormat="1" applyFont="1" applyBorder="1" applyAlignment="1" applyProtection="1">
      <alignment horizontal="right" vertical="center"/>
      <protection/>
    </xf>
    <xf numFmtId="0" fontId="6" fillId="0" borderId="45" xfId="0" applyFont="1" applyBorder="1" applyAlignment="1" applyProtection="1">
      <alignment horizontal="left" vertical="center"/>
      <protection/>
    </xf>
    <xf numFmtId="0" fontId="4" fillId="0" borderId="52" xfId="0" applyFont="1" applyBorder="1" applyAlignment="1" applyProtection="1">
      <alignment horizontal="center" vertical="center"/>
      <protection/>
    </xf>
    <xf numFmtId="0" fontId="4" fillId="0" borderId="39" xfId="0" applyFont="1" applyBorder="1" applyAlignment="1" applyProtection="1">
      <alignment horizontal="left" vertical="center"/>
      <protection/>
    </xf>
    <xf numFmtId="39" fontId="9" fillId="0" borderId="39" xfId="0" applyNumberFormat="1" applyFont="1" applyBorder="1" applyAlignment="1" applyProtection="1">
      <alignment horizontal="right" vertical="center"/>
      <protection/>
    </xf>
    <xf numFmtId="0" fontId="8" fillId="0" borderId="10" xfId="0" applyFont="1" applyBorder="1" applyAlignment="1" applyProtection="1">
      <alignment horizontal="left" vertical="top"/>
      <protection/>
    </xf>
    <xf numFmtId="0" fontId="1" fillId="0" borderId="11" xfId="0" applyFont="1" applyBorder="1" applyAlignment="1" applyProtection="1">
      <alignment horizontal="left" vertical="center"/>
      <protection/>
    </xf>
    <xf numFmtId="0" fontId="1" fillId="0" borderId="53" xfId="0" applyFont="1" applyBorder="1" applyAlignment="1" applyProtection="1">
      <alignment horizontal="left" vertical="center"/>
      <protection/>
    </xf>
    <xf numFmtId="0" fontId="1" fillId="0" borderId="54" xfId="0" applyFont="1" applyBorder="1" applyAlignment="1" applyProtection="1">
      <alignment horizontal="left" vertical="center"/>
      <protection/>
    </xf>
    <xf numFmtId="0" fontId="1" fillId="0" borderId="12" xfId="0" applyFont="1" applyBorder="1" applyAlignment="1" applyProtection="1">
      <alignment horizontal="left" vertical="center"/>
      <protection/>
    </xf>
    <xf numFmtId="0" fontId="1" fillId="0" borderId="13" xfId="0" applyFont="1" applyBorder="1" applyAlignment="1" applyProtection="1">
      <alignment horizontal="left" vertical="center"/>
      <protection/>
    </xf>
    <xf numFmtId="0" fontId="1" fillId="0" borderId="0" xfId="0" applyFont="1" applyAlignment="1" applyProtection="1">
      <alignment horizontal="left" vertical="center"/>
      <protection/>
    </xf>
    <xf numFmtId="0" fontId="1" fillId="0" borderId="55" xfId="0" applyFont="1" applyBorder="1" applyAlignment="1" applyProtection="1">
      <alignment horizontal="left" vertical="center"/>
      <protection/>
    </xf>
    <xf numFmtId="0" fontId="1" fillId="0" borderId="56" xfId="0" applyFont="1" applyBorder="1" applyAlignment="1" applyProtection="1">
      <alignment horizontal="left" vertical="center"/>
      <protection/>
    </xf>
    <xf numFmtId="2" fontId="13" fillId="0" borderId="0" xfId="0" applyNumberFormat="1" applyFont="1" applyAlignment="1" applyProtection="1">
      <alignment horizontal="right" vertical="center"/>
      <protection/>
    </xf>
    <xf numFmtId="0" fontId="1" fillId="0" borderId="14" xfId="0" applyFont="1" applyBorder="1" applyAlignment="1" applyProtection="1">
      <alignment horizontal="left" vertical="center"/>
      <protection/>
    </xf>
    <xf numFmtId="0" fontId="4" fillId="0" borderId="57" xfId="0" applyFont="1" applyBorder="1" applyAlignment="1" applyProtection="1">
      <alignment horizontal="left"/>
      <protection/>
    </xf>
    <xf numFmtId="0" fontId="4" fillId="0" borderId="49" xfId="0" applyFont="1" applyBorder="1" applyAlignment="1" applyProtection="1">
      <alignment horizontal="left"/>
      <protection/>
    </xf>
    <xf numFmtId="2" fontId="13" fillId="0" borderId="34" xfId="0" applyNumberFormat="1" applyFont="1" applyBorder="1" applyAlignment="1" applyProtection="1">
      <alignment horizontal="right" vertical="center"/>
      <protection/>
    </xf>
    <xf numFmtId="0" fontId="1" fillId="0" borderId="58" xfId="0" applyFont="1" applyBorder="1" applyAlignment="1" applyProtection="1">
      <alignment horizontal="left" vertical="center"/>
      <protection/>
    </xf>
    <xf numFmtId="0" fontId="7" fillId="0" borderId="45" xfId="0" applyFont="1" applyBorder="1" applyAlignment="1" applyProtection="1">
      <alignment horizontal="left" vertical="center" wrapText="1"/>
      <protection/>
    </xf>
    <xf numFmtId="2" fontId="7" fillId="0" borderId="48" xfId="0" applyNumberFormat="1" applyFont="1" applyBorder="1" applyAlignment="1" applyProtection="1">
      <alignment horizontal="right" vertical="center"/>
      <protection/>
    </xf>
    <xf numFmtId="0" fontId="4" fillId="0" borderId="34" xfId="0" applyFont="1" applyBorder="1" applyAlignment="1" applyProtection="1">
      <alignment horizontal="center" vertical="center"/>
      <protection/>
    </xf>
    <xf numFmtId="39" fontId="7" fillId="0" borderId="48" xfId="0" applyNumberFormat="1" applyFont="1" applyBorder="1" applyAlignment="1" applyProtection="1">
      <alignment horizontal="left" vertical="center"/>
      <protection/>
    </xf>
    <xf numFmtId="0" fontId="4" fillId="0" borderId="47" xfId="0" applyFont="1" applyBorder="1" applyAlignment="1" applyProtection="1">
      <alignment horizontal="left" vertical="center"/>
      <protection/>
    </xf>
    <xf numFmtId="39" fontId="9" fillId="0" borderId="49" xfId="0" applyNumberFormat="1" applyFont="1" applyBorder="1" applyAlignment="1" applyProtection="1">
      <alignment horizontal="right" vertical="center"/>
      <protection/>
    </xf>
    <xf numFmtId="0" fontId="12" fillId="0" borderId="59" xfId="0" applyFont="1" applyBorder="1" applyAlignment="1" applyProtection="1">
      <alignment horizontal="left" vertical="top"/>
      <protection/>
    </xf>
    <xf numFmtId="0" fontId="1" fillId="0" borderId="60" xfId="0" applyFont="1" applyBorder="1" applyAlignment="1" applyProtection="1">
      <alignment horizontal="left" vertical="center"/>
      <protection/>
    </xf>
    <xf numFmtId="0" fontId="1" fillId="0" borderId="42" xfId="0" applyFont="1" applyBorder="1" applyAlignment="1" applyProtection="1">
      <alignment horizontal="left" vertical="center"/>
      <protection/>
    </xf>
    <xf numFmtId="0" fontId="1" fillId="0" borderId="61" xfId="0" applyFont="1" applyBorder="1" applyAlignment="1" applyProtection="1">
      <alignment horizontal="left" vertical="center"/>
      <protection/>
    </xf>
    <xf numFmtId="0" fontId="14" fillId="0" borderId="0" xfId="0" applyFont="1" applyAlignment="1" applyProtection="1">
      <alignment horizontal="left"/>
      <protection/>
    </xf>
    <xf numFmtId="39" fontId="14" fillId="0" borderId="0" xfId="0" applyNumberFormat="1" applyFont="1" applyAlignment="1" applyProtection="1">
      <alignment horizontal="left"/>
      <protection/>
    </xf>
    <xf numFmtId="0" fontId="8" fillId="0" borderId="13" xfId="0" applyFont="1" applyBorder="1" applyAlignment="1" applyProtection="1">
      <alignment horizontal="left" vertical="top"/>
      <protection/>
    </xf>
    <xf numFmtId="0" fontId="8" fillId="0" borderId="0" xfId="0" applyFont="1" applyAlignment="1" applyProtection="1">
      <alignment horizontal="left" vertical="center"/>
      <protection/>
    </xf>
    <xf numFmtId="39" fontId="10" fillId="0" borderId="39" xfId="0" applyNumberFormat="1" applyFont="1" applyBorder="1" applyAlignment="1" applyProtection="1">
      <alignment horizontal="right" vertical="center"/>
      <protection/>
    </xf>
    <xf numFmtId="0" fontId="8" fillId="0" borderId="59" xfId="0" applyFont="1" applyBorder="1" applyAlignment="1" applyProtection="1">
      <alignment horizontal="left" vertical="top"/>
      <protection/>
    </xf>
    <xf numFmtId="0" fontId="4" fillId="0" borderId="15" xfId="0" applyFont="1" applyBorder="1" applyAlignment="1" applyProtection="1">
      <alignment horizontal="left"/>
      <protection/>
    </xf>
    <xf numFmtId="0" fontId="1" fillId="0" borderId="62" xfId="0" applyFont="1" applyBorder="1" applyAlignment="1" applyProtection="1">
      <alignment horizontal="left" vertical="center"/>
      <protection/>
    </xf>
    <xf numFmtId="0" fontId="4" fillId="0" borderId="63" xfId="0" applyFont="1" applyBorder="1" applyAlignment="1" applyProtection="1">
      <alignment horizontal="left"/>
      <protection/>
    </xf>
    <xf numFmtId="0" fontId="1" fillId="0" borderId="17" xfId="0" applyFont="1" applyBorder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0" fontId="16" fillId="0" borderId="0" xfId="0" applyFont="1" applyAlignment="1" applyProtection="1">
      <alignment horizontal="left"/>
      <protection/>
    </xf>
    <xf numFmtId="0" fontId="17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 vertical="top"/>
      <protection/>
    </xf>
    <xf numFmtId="0" fontId="18" fillId="0" borderId="0" xfId="0" applyFont="1" applyAlignment="1" applyProtection="1">
      <alignment horizontal="left"/>
      <protection/>
    </xf>
    <xf numFmtId="0" fontId="19" fillId="0" borderId="0" xfId="0" applyFont="1" applyAlignment="1" applyProtection="1">
      <alignment horizontal="left"/>
      <protection/>
    </xf>
    <xf numFmtId="0" fontId="20" fillId="0" borderId="0" xfId="0" applyFont="1" applyAlignment="1" applyProtection="1">
      <alignment horizontal="left" vertical="top"/>
      <protection/>
    </xf>
    <xf numFmtId="0" fontId="6" fillId="33" borderId="64" xfId="0" applyFont="1" applyFill="1" applyBorder="1" applyAlignment="1" applyProtection="1">
      <alignment horizontal="center" vertical="center" wrapText="1"/>
      <protection/>
    </xf>
    <xf numFmtId="0" fontId="17" fillId="0" borderId="64" xfId="0" applyFont="1" applyBorder="1" applyAlignment="1" applyProtection="1">
      <alignment horizontal="left" wrapText="1"/>
      <protection/>
    </xf>
    <xf numFmtId="0" fontId="17" fillId="0" borderId="65" xfId="0" applyFont="1" applyBorder="1" applyAlignment="1" applyProtection="1">
      <alignment horizontal="left" wrapText="1"/>
      <protection/>
    </xf>
    <xf numFmtId="39" fontId="17" fillId="0" borderId="64" xfId="0" applyNumberFormat="1" applyFont="1" applyBorder="1" applyAlignment="1" applyProtection="1">
      <alignment horizontal="right"/>
      <protection/>
    </xf>
    <xf numFmtId="39" fontId="17" fillId="0" borderId="29" xfId="0" applyNumberFormat="1" applyFont="1" applyBorder="1" applyAlignment="1" applyProtection="1">
      <alignment horizontal="right"/>
      <protection/>
    </xf>
    <xf numFmtId="0" fontId="21" fillId="0" borderId="64" xfId="0" applyFont="1" applyBorder="1" applyAlignment="1" applyProtection="1">
      <alignment horizontal="left" wrapText="1"/>
      <protection/>
    </xf>
    <xf numFmtId="39" fontId="21" fillId="0" borderId="64" xfId="0" applyNumberFormat="1" applyFont="1" applyBorder="1" applyAlignment="1" applyProtection="1">
      <alignment horizontal="right"/>
      <protection/>
    </xf>
    <xf numFmtId="2" fontId="21" fillId="0" borderId="29" xfId="0" applyNumberFormat="1" applyFont="1" applyBorder="1" applyAlignment="1" applyProtection="1">
      <alignment horizontal="right"/>
      <protection/>
    </xf>
    <xf numFmtId="0" fontId="22" fillId="0" borderId="64" xfId="0" applyFont="1" applyBorder="1" applyAlignment="1">
      <alignment horizontal="left" wrapText="1"/>
    </xf>
    <xf numFmtId="39" fontId="22" fillId="0" borderId="64" xfId="0" applyNumberFormat="1" applyFont="1" applyBorder="1" applyAlignment="1">
      <alignment horizontal="right"/>
    </xf>
    <xf numFmtId="39" fontId="22" fillId="0" borderId="64" xfId="0" applyNumberFormat="1" applyFont="1" applyBorder="1" applyAlignment="1">
      <alignment horizontal="right" vertical="top"/>
    </xf>
    <xf numFmtId="2" fontId="22" fillId="0" borderId="29" xfId="0" applyNumberFormat="1" applyFont="1" applyBorder="1" applyAlignment="1">
      <alignment horizontal="right"/>
    </xf>
    <xf numFmtId="39" fontId="17" fillId="0" borderId="0" xfId="0" applyNumberFormat="1" applyFont="1" applyAlignment="1" applyProtection="1">
      <alignment horizontal="right"/>
      <protection/>
    </xf>
    <xf numFmtId="0" fontId="17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 vertical="top" wrapText="1"/>
      <protection/>
    </xf>
    <xf numFmtId="173" fontId="7" fillId="0" borderId="0" xfId="0" applyNumberFormat="1" applyFont="1" applyAlignment="1" applyProtection="1">
      <alignment horizontal="right" vertical="top"/>
      <protection/>
    </xf>
    <xf numFmtId="39" fontId="7" fillId="0" borderId="0" xfId="0" applyNumberFormat="1" applyFont="1" applyAlignment="1" applyProtection="1">
      <alignment horizontal="right" vertical="top"/>
      <protection/>
    </xf>
    <xf numFmtId="0" fontId="19" fillId="0" borderId="0" xfId="0" applyFont="1" applyAlignment="1" applyProtection="1">
      <alignment horizontal="left" vertical="top" wrapText="1"/>
      <protection/>
    </xf>
    <xf numFmtId="39" fontId="19" fillId="0" borderId="0" xfId="0" applyNumberFormat="1" applyFont="1" applyAlignment="1" applyProtection="1">
      <alignment horizontal="right" vertical="top"/>
      <protection/>
    </xf>
    <xf numFmtId="173" fontId="19" fillId="0" borderId="0" xfId="0" applyNumberFormat="1" applyFont="1" applyAlignment="1" applyProtection="1">
      <alignment horizontal="right" vertical="top"/>
      <protection/>
    </xf>
    <xf numFmtId="0" fontId="24" fillId="33" borderId="64" xfId="0" applyFont="1" applyFill="1" applyBorder="1" applyAlignment="1" applyProtection="1">
      <alignment horizontal="center" vertical="center" wrapText="1"/>
      <protection/>
    </xf>
    <xf numFmtId="37" fontId="25" fillId="0" borderId="0" xfId="0" applyNumberFormat="1" applyFont="1" applyAlignment="1">
      <alignment horizontal="center"/>
    </xf>
    <xf numFmtId="0" fontId="25" fillId="0" borderId="0" xfId="0" applyFont="1" applyAlignment="1">
      <alignment horizontal="left" wrapText="1"/>
    </xf>
    <xf numFmtId="173" fontId="25" fillId="0" borderId="0" xfId="0" applyNumberFormat="1" applyFont="1" applyAlignment="1">
      <alignment horizontal="right"/>
    </xf>
    <xf numFmtId="39" fontId="25" fillId="0" borderId="0" xfId="0" applyNumberFormat="1" applyFont="1" applyAlignment="1">
      <alignment horizontal="right"/>
    </xf>
    <xf numFmtId="37" fontId="26" fillId="0" borderId="0" xfId="0" applyNumberFormat="1" applyFont="1" applyAlignment="1">
      <alignment horizontal="center"/>
    </xf>
    <xf numFmtId="0" fontId="26" fillId="0" borderId="0" xfId="0" applyFont="1" applyAlignment="1">
      <alignment horizontal="left" wrapText="1"/>
    </xf>
    <xf numFmtId="173" fontId="26" fillId="0" borderId="0" xfId="0" applyNumberFormat="1" applyFont="1" applyAlignment="1">
      <alignment horizontal="right"/>
    </xf>
    <xf numFmtId="39" fontId="26" fillId="0" borderId="0" xfId="0" applyNumberFormat="1" applyFont="1" applyAlignment="1">
      <alignment horizontal="right"/>
    </xf>
    <xf numFmtId="37" fontId="7" fillId="0" borderId="64" xfId="0" applyNumberFormat="1" applyFont="1" applyBorder="1" applyAlignment="1">
      <alignment horizontal="center"/>
    </xf>
    <xf numFmtId="0" fontId="7" fillId="0" borderId="64" xfId="0" applyFont="1" applyBorder="1" applyAlignment="1">
      <alignment horizontal="left" wrapText="1"/>
    </xf>
    <xf numFmtId="173" fontId="7" fillId="0" borderId="64" xfId="0" applyNumberFormat="1" applyFont="1" applyBorder="1" applyAlignment="1">
      <alignment horizontal="right"/>
    </xf>
    <xf numFmtId="39" fontId="7" fillId="0" borderId="64" xfId="0" applyNumberFormat="1" applyFont="1" applyBorder="1" applyAlignment="1">
      <alignment horizontal="right"/>
    </xf>
    <xf numFmtId="37" fontId="27" fillId="0" borderId="0" xfId="0" applyNumberFormat="1" applyFont="1" applyAlignment="1">
      <alignment horizontal="center"/>
    </xf>
    <xf numFmtId="0" fontId="27" fillId="0" borderId="0" xfId="0" applyFont="1" applyAlignment="1">
      <alignment horizontal="left" wrapText="1"/>
    </xf>
    <xf numFmtId="173" fontId="27" fillId="0" borderId="0" xfId="0" applyNumberFormat="1" applyFont="1" applyAlignment="1">
      <alignment horizontal="right"/>
    </xf>
    <xf numFmtId="39" fontId="27" fillId="0" borderId="0" xfId="0" applyNumberFormat="1" applyFont="1" applyAlignment="1">
      <alignment horizontal="right"/>
    </xf>
    <xf numFmtId="37" fontId="0" fillId="0" borderId="0" xfId="0" applyNumberFormat="1" applyAlignment="1">
      <alignment horizontal="center" vertical="top"/>
    </xf>
    <xf numFmtId="0" fontId="0" fillId="0" borderId="0" xfId="0" applyAlignment="1">
      <alignment horizontal="left" vertical="top" wrapText="1"/>
    </xf>
    <xf numFmtId="173" fontId="0" fillId="0" borderId="0" xfId="0" applyNumberFormat="1" applyAlignment="1">
      <alignment horizontal="right" vertical="top"/>
    </xf>
    <xf numFmtId="39" fontId="0" fillId="0" borderId="0" xfId="0" applyNumberFormat="1" applyAlignment="1">
      <alignment horizontal="right" vertical="top"/>
    </xf>
    <xf numFmtId="37" fontId="28" fillId="0" borderId="64" xfId="0" applyNumberFormat="1" applyFont="1" applyBorder="1" applyAlignment="1">
      <alignment horizontal="center"/>
    </xf>
    <xf numFmtId="0" fontId="28" fillId="0" borderId="64" xfId="0" applyFont="1" applyBorder="1" applyAlignment="1">
      <alignment horizontal="left" wrapText="1"/>
    </xf>
    <xf numFmtId="173" fontId="28" fillId="0" borderId="64" xfId="0" applyNumberFormat="1" applyFont="1" applyBorder="1" applyAlignment="1">
      <alignment horizontal="right"/>
    </xf>
    <xf numFmtId="39" fontId="28" fillId="0" borderId="64" xfId="0" applyNumberFormat="1" applyFont="1" applyBorder="1" applyAlignment="1">
      <alignment horizontal="right"/>
    </xf>
    <xf numFmtId="39" fontId="22" fillId="34" borderId="64" xfId="0" applyNumberFormat="1" applyFont="1" applyFill="1" applyBorder="1" applyAlignment="1">
      <alignment horizontal="right"/>
    </xf>
    <xf numFmtId="39" fontId="22" fillId="34" borderId="64" xfId="0" applyNumberFormat="1" applyFont="1" applyFill="1" applyBorder="1" applyAlignment="1">
      <alignment horizontal="right" vertical="top"/>
    </xf>
    <xf numFmtId="0" fontId="28" fillId="34" borderId="64" xfId="0" applyFont="1" applyFill="1" applyBorder="1" applyAlignment="1">
      <alignment horizontal="left" wrapText="1"/>
    </xf>
    <xf numFmtId="173" fontId="28" fillId="34" borderId="64" xfId="0" applyNumberFormat="1" applyFont="1" applyFill="1" applyBorder="1" applyAlignment="1">
      <alignment horizontal="right"/>
    </xf>
    <xf numFmtId="39" fontId="28" fillId="34" borderId="64" xfId="0" applyNumberFormat="1" applyFont="1" applyFill="1" applyBorder="1" applyAlignment="1">
      <alignment horizontal="right"/>
    </xf>
    <xf numFmtId="39" fontId="29" fillId="34" borderId="64" xfId="0" applyNumberFormat="1" applyFont="1" applyFill="1" applyBorder="1" applyAlignment="1">
      <alignment horizontal="right"/>
    </xf>
    <xf numFmtId="39" fontId="21" fillId="34" borderId="64" xfId="0" applyNumberFormat="1" applyFont="1" applyFill="1" applyBorder="1" applyAlignment="1" applyProtection="1">
      <alignment horizontal="right"/>
      <protection/>
    </xf>
    <xf numFmtId="0" fontId="7" fillId="34" borderId="64" xfId="0" applyFont="1" applyFill="1" applyBorder="1" applyAlignment="1">
      <alignment horizontal="left" wrapText="1"/>
    </xf>
    <xf numFmtId="173" fontId="7" fillId="34" borderId="64" xfId="0" applyNumberFormat="1" applyFont="1" applyFill="1" applyBorder="1" applyAlignment="1">
      <alignment horizontal="right"/>
    </xf>
    <xf numFmtId="39" fontId="7" fillId="34" borderId="64" xfId="0" applyNumberFormat="1" applyFont="1" applyFill="1" applyBorder="1" applyAlignment="1">
      <alignment horizontal="right"/>
    </xf>
    <xf numFmtId="0" fontId="7" fillId="0" borderId="22" xfId="0" applyFont="1" applyBorder="1" applyAlignment="1" applyProtection="1">
      <alignment horizontal="left" vertical="center" wrapText="1"/>
      <protection/>
    </xf>
    <xf numFmtId="0" fontId="7" fillId="0" borderId="66" xfId="0" applyFont="1" applyBorder="1" applyAlignment="1" applyProtection="1">
      <alignment horizontal="left" vertical="center"/>
      <protection/>
    </xf>
    <xf numFmtId="0" fontId="7" fillId="0" borderId="23" xfId="0" applyFont="1" applyBorder="1" applyAlignment="1" applyProtection="1">
      <alignment horizontal="left" vertical="center"/>
      <protection/>
    </xf>
    <xf numFmtId="0" fontId="7" fillId="0" borderId="67" xfId="0" applyFont="1" applyBorder="1" applyAlignment="1" applyProtection="1">
      <alignment horizontal="left" vertical="center"/>
      <protection/>
    </xf>
    <xf numFmtId="0" fontId="4" fillId="0" borderId="68" xfId="0" applyFont="1" applyBorder="1" applyAlignment="1" applyProtection="1">
      <alignment horizontal="left" vertical="center"/>
      <protection/>
    </xf>
    <xf numFmtId="0" fontId="4" fillId="0" borderId="67" xfId="0" applyFont="1" applyBorder="1" applyAlignment="1" applyProtection="1">
      <alignment horizontal="left" vertical="center"/>
      <protection/>
    </xf>
    <xf numFmtId="0" fontId="4" fillId="0" borderId="69" xfId="0" applyFont="1" applyBorder="1" applyAlignment="1" applyProtection="1">
      <alignment horizontal="left" vertical="center"/>
      <protection/>
    </xf>
    <xf numFmtId="0" fontId="8" fillId="0" borderId="16" xfId="0" applyFont="1" applyBorder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6" fillId="0" borderId="0" xfId="0" applyFont="1" applyAlignment="1" applyProtection="1">
      <alignment horizontal="left" vertical="center"/>
      <protection/>
    </xf>
    <xf numFmtId="0" fontId="5" fillId="0" borderId="18" xfId="0" applyFont="1" applyBorder="1" applyAlignment="1" applyProtection="1">
      <alignment horizontal="left" vertical="center" wrapText="1"/>
      <protection/>
    </xf>
    <xf numFmtId="0" fontId="5" fillId="0" borderId="70" xfId="0" applyFont="1" applyBorder="1" applyAlignment="1" applyProtection="1">
      <alignment horizontal="left" vertical="center" wrapText="1"/>
      <protection/>
    </xf>
    <xf numFmtId="0" fontId="5" fillId="0" borderId="19" xfId="0" applyFont="1" applyBorder="1" applyAlignment="1" applyProtection="1">
      <alignment horizontal="left" vertical="center" wrapText="1"/>
      <protection/>
    </xf>
    <xf numFmtId="0" fontId="6" fillId="0" borderId="20" xfId="0" applyFont="1" applyBorder="1" applyAlignment="1" applyProtection="1">
      <alignment horizontal="left" vertical="center" wrapText="1"/>
      <protection/>
    </xf>
    <xf numFmtId="0" fontId="6" fillId="0" borderId="0" xfId="0" applyFont="1" applyAlignment="1" applyProtection="1">
      <alignment horizontal="left" vertical="center" wrapText="1"/>
      <protection/>
    </xf>
    <xf numFmtId="0" fontId="6" fillId="0" borderId="21" xfId="0" applyFont="1" applyBorder="1" applyAlignment="1" applyProtection="1">
      <alignment horizontal="left" vertical="center" wrapText="1"/>
      <protection/>
    </xf>
    <xf numFmtId="0" fontId="6" fillId="0" borderId="22" xfId="0" applyFont="1" applyBorder="1" applyAlignment="1" applyProtection="1">
      <alignment horizontal="left" vertical="center" wrapText="1"/>
      <protection/>
    </xf>
    <xf numFmtId="0" fontId="6" fillId="0" borderId="66" xfId="0" applyFont="1" applyBorder="1" applyAlignment="1" applyProtection="1">
      <alignment horizontal="left" vertical="center" wrapText="1"/>
      <protection/>
    </xf>
    <xf numFmtId="0" fontId="6" fillId="0" borderId="23" xfId="0" applyFont="1" applyBorder="1" applyAlignment="1" applyProtection="1">
      <alignment horizontal="left" vertical="center" wrapText="1"/>
      <protection/>
    </xf>
    <xf numFmtId="0" fontId="7" fillId="0" borderId="18" xfId="0" applyFont="1" applyBorder="1" applyAlignment="1" applyProtection="1">
      <alignment horizontal="left" vertical="center" wrapText="1"/>
      <protection/>
    </xf>
    <xf numFmtId="0" fontId="7" fillId="0" borderId="70" xfId="0" applyFont="1" applyBorder="1" applyAlignment="1" applyProtection="1">
      <alignment horizontal="left" vertical="center" wrapText="1"/>
      <protection/>
    </xf>
    <xf numFmtId="0" fontId="7" fillId="0" borderId="19" xfId="0" applyFont="1" applyBorder="1" applyAlignment="1" applyProtection="1">
      <alignment horizontal="left" vertical="center" wrapText="1"/>
      <protection/>
    </xf>
    <xf numFmtId="0" fontId="7" fillId="0" borderId="20" xfId="0" applyFont="1" applyBorder="1" applyAlignment="1" applyProtection="1">
      <alignment horizontal="left" vertical="center" wrapText="1"/>
      <protection/>
    </xf>
    <xf numFmtId="0" fontId="7" fillId="0" borderId="0" xfId="0" applyFont="1" applyAlignment="1" applyProtection="1">
      <alignment horizontal="left" vertical="center" wrapText="1"/>
      <protection/>
    </xf>
    <xf numFmtId="0" fontId="7" fillId="0" borderId="21" xfId="0" applyFont="1" applyBorder="1" applyAlignment="1" applyProtection="1">
      <alignment horizontal="left" vertical="center" wrapText="1"/>
      <protection/>
    </xf>
    <xf numFmtId="0" fontId="15" fillId="0" borderId="0" xfId="0" applyFont="1" applyAlignment="1" applyProtection="1">
      <alignment horizontal="center" vertical="center"/>
      <protection/>
    </xf>
    <xf numFmtId="0" fontId="23" fillId="0" borderId="0" xfId="0" applyFont="1" applyAlignment="1" applyProtection="1">
      <alignment horizontal="center"/>
      <protection/>
    </xf>
    <xf numFmtId="0" fontId="23" fillId="0" borderId="0" xfId="0" applyFont="1" applyAlignment="1" applyProtection="1">
      <alignment horizontal="center" vertical="center"/>
      <protection/>
    </xf>
    <xf numFmtId="0" fontId="19" fillId="0" borderId="0" xfId="0" applyFont="1" applyAlignment="1" applyProtection="1">
      <alignment horizontal="left" vertical="center"/>
      <protection/>
    </xf>
    <xf numFmtId="0" fontId="19" fillId="0" borderId="0" xfId="0" applyFont="1" applyAlignment="1" applyProtection="1">
      <alignment horizontal="left" vertical="center" wrapText="1"/>
      <protection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ov" xfId="43"/>
    <cellStyle name="Neutrálna" xfId="44"/>
    <cellStyle name="Percent" xfId="45"/>
    <cellStyle name="Poznámka" xfId="46"/>
    <cellStyle name="Prepojená bunka" xfId="47"/>
    <cellStyle name="Spolu" xfId="48"/>
    <cellStyle name="Text upozornenia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9"/>
  <sheetViews>
    <sheetView showGridLines="0" zoomScalePageLayoutView="0" workbookViewId="0" topLeftCell="A1">
      <pane ySplit="3" topLeftCell="A28" activePane="bottomLeft" state="frozen"/>
      <selection pane="topLeft" activeCell="A1" sqref="A1"/>
      <selection pane="bottomLeft" activeCell="H16" sqref="H16:I16"/>
    </sheetView>
  </sheetViews>
  <sheetFormatPr defaultColWidth="10.5" defaultRowHeight="12" customHeight="1"/>
  <cols>
    <col min="1" max="1" width="3.33203125" style="2" customWidth="1"/>
    <col min="2" max="2" width="2.33203125" style="2" customWidth="1"/>
    <col min="3" max="3" width="3.83203125" style="2" customWidth="1"/>
    <col min="4" max="4" width="8.33203125" style="2" customWidth="1"/>
    <col min="5" max="5" width="15.83203125" style="2" customWidth="1"/>
    <col min="6" max="6" width="1.171875" style="2" customWidth="1"/>
    <col min="7" max="7" width="3.33203125" style="2" customWidth="1"/>
    <col min="8" max="8" width="4.16015625" style="2" customWidth="1"/>
    <col min="9" max="9" width="10.33203125" style="2" customWidth="1"/>
    <col min="10" max="10" width="15.83203125" style="2" customWidth="1"/>
    <col min="11" max="11" width="1.0078125" style="2" customWidth="1"/>
    <col min="12" max="12" width="3.33203125" style="2" customWidth="1"/>
    <col min="13" max="13" width="4.5" style="2" customWidth="1"/>
    <col min="14" max="14" width="5.66015625" style="2" customWidth="1"/>
    <col min="15" max="15" width="3.66015625" style="2" customWidth="1"/>
    <col min="16" max="16" width="13.33203125" style="2" customWidth="1"/>
    <col min="17" max="17" width="5" style="2" customWidth="1"/>
    <col min="18" max="18" width="15.83203125" style="2" customWidth="1"/>
    <col min="19" max="19" width="0.82421875" style="2" customWidth="1"/>
    <col min="20" max="16384" width="10.5" style="1" customWidth="1"/>
  </cols>
  <sheetData>
    <row r="1" spans="1:19" s="2" customFormat="1" ht="3.75" customHeight="1">
      <c r="A1" s="3" t="s">
        <v>1194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5"/>
    </row>
    <row r="2" spans="1:19" s="2" customFormat="1" ht="19.5" customHeight="1">
      <c r="A2" s="6"/>
      <c r="B2" s="7"/>
      <c r="C2" s="7"/>
      <c r="D2" s="7"/>
      <c r="E2" s="7"/>
      <c r="F2" s="7"/>
      <c r="G2" s="8" t="s">
        <v>0</v>
      </c>
      <c r="H2" s="9"/>
      <c r="I2" s="7"/>
      <c r="J2" s="7"/>
      <c r="K2" s="7"/>
      <c r="L2" s="7"/>
      <c r="M2" s="7"/>
      <c r="N2" s="7"/>
      <c r="O2" s="7"/>
      <c r="P2" s="7"/>
      <c r="Q2" s="7"/>
      <c r="R2" s="7"/>
      <c r="S2" s="10"/>
    </row>
    <row r="3" spans="1:19" s="2" customFormat="1" ht="9" customHeight="1">
      <c r="A3" s="11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3"/>
    </row>
    <row r="4" spans="1:19" s="2" customFormat="1" ht="7.5" customHeight="1">
      <c r="A4" s="14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6"/>
      <c r="P4" s="15"/>
      <c r="Q4" s="15"/>
      <c r="R4" s="15"/>
      <c r="S4" s="17"/>
    </row>
    <row r="5" spans="1:19" s="2" customFormat="1" ht="24.75" customHeight="1">
      <c r="A5" s="18"/>
      <c r="B5" s="16" t="s">
        <v>1</v>
      </c>
      <c r="C5" s="16"/>
      <c r="D5" s="16"/>
      <c r="E5" s="203" t="s">
        <v>2</v>
      </c>
      <c r="F5" s="204"/>
      <c r="G5" s="204"/>
      <c r="H5" s="204"/>
      <c r="I5" s="204"/>
      <c r="J5" s="204"/>
      <c r="K5" s="204"/>
      <c r="L5" s="204"/>
      <c r="M5" s="205"/>
      <c r="N5" s="16"/>
      <c r="O5" s="16"/>
      <c r="P5" s="16" t="s">
        <v>3</v>
      </c>
      <c r="Q5" s="19"/>
      <c r="R5" s="20"/>
      <c r="S5" s="21"/>
    </row>
    <row r="6" spans="1:19" s="2" customFormat="1" ht="24.75" customHeight="1">
      <c r="A6" s="18"/>
      <c r="B6" s="16"/>
      <c r="C6" s="16"/>
      <c r="D6" s="16"/>
      <c r="E6" s="206"/>
      <c r="F6" s="207"/>
      <c r="G6" s="207"/>
      <c r="H6" s="207"/>
      <c r="I6" s="207"/>
      <c r="J6" s="207"/>
      <c r="K6" s="207"/>
      <c r="L6" s="207"/>
      <c r="M6" s="208"/>
      <c r="N6" s="16"/>
      <c r="O6" s="16"/>
      <c r="P6" s="16" t="s">
        <v>4</v>
      </c>
      <c r="Q6" s="22"/>
      <c r="R6" s="23"/>
      <c r="S6" s="21"/>
    </row>
    <row r="7" spans="1:19" s="2" customFormat="1" ht="24.75" customHeight="1">
      <c r="A7" s="18"/>
      <c r="B7" s="16"/>
      <c r="C7" s="16"/>
      <c r="D7" s="16"/>
      <c r="E7" s="209"/>
      <c r="F7" s="210"/>
      <c r="G7" s="210"/>
      <c r="H7" s="210"/>
      <c r="I7" s="210"/>
      <c r="J7" s="210"/>
      <c r="K7" s="210"/>
      <c r="L7" s="210"/>
      <c r="M7" s="211"/>
      <c r="N7" s="16"/>
      <c r="O7" s="16"/>
      <c r="P7" s="16" t="s">
        <v>5</v>
      </c>
      <c r="Q7" s="24" t="s">
        <v>6</v>
      </c>
      <c r="R7" s="25"/>
      <c r="S7" s="21"/>
    </row>
    <row r="8" spans="1:19" s="2" customFormat="1" ht="24.75" customHeight="1">
      <c r="A8" s="18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 t="s">
        <v>7</v>
      </c>
      <c r="Q8" s="16"/>
      <c r="R8" s="16" t="s">
        <v>8</v>
      </c>
      <c r="S8" s="21"/>
    </row>
    <row r="9" spans="1:19" s="2" customFormat="1" ht="24.75" customHeight="1">
      <c r="A9" s="18"/>
      <c r="B9" s="16" t="s">
        <v>9</v>
      </c>
      <c r="C9" s="16"/>
      <c r="D9" s="16"/>
      <c r="E9" s="212" t="s">
        <v>10</v>
      </c>
      <c r="F9" s="213"/>
      <c r="G9" s="213"/>
      <c r="H9" s="213"/>
      <c r="I9" s="213"/>
      <c r="J9" s="213"/>
      <c r="K9" s="213"/>
      <c r="L9" s="213"/>
      <c r="M9" s="214"/>
      <c r="N9" s="16"/>
      <c r="O9" s="16"/>
      <c r="P9" s="26" t="s">
        <v>11</v>
      </c>
      <c r="Q9" s="16"/>
      <c r="R9" s="26"/>
      <c r="S9" s="21"/>
    </row>
    <row r="10" spans="1:19" s="2" customFormat="1" ht="24.75" customHeight="1">
      <c r="A10" s="27"/>
      <c r="B10" s="16" t="s">
        <v>12</v>
      </c>
      <c r="C10" s="16"/>
      <c r="D10" s="16"/>
      <c r="E10" s="215" t="s">
        <v>13</v>
      </c>
      <c r="F10" s="216"/>
      <c r="G10" s="216"/>
      <c r="H10" s="216"/>
      <c r="I10" s="216"/>
      <c r="J10" s="216"/>
      <c r="K10" s="216"/>
      <c r="L10" s="216"/>
      <c r="M10" s="217"/>
      <c r="N10" s="16"/>
      <c r="O10" s="16"/>
      <c r="P10" s="26" t="s">
        <v>14</v>
      </c>
      <c r="Q10" s="16"/>
      <c r="R10" s="26" t="s">
        <v>15</v>
      </c>
      <c r="S10" s="21"/>
    </row>
    <row r="11" spans="1:19" s="2" customFormat="1" ht="24.75" customHeight="1">
      <c r="A11" s="18"/>
      <c r="B11" s="16" t="s">
        <v>16</v>
      </c>
      <c r="C11" s="16"/>
      <c r="D11" s="16"/>
      <c r="E11" s="215" t="s">
        <v>17</v>
      </c>
      <c r="F11" s="216"/>
      <c r="G11" s="216"/>
      <c r="H11" s="216"/>
      <c r="I11" s="216"/>
      <c r="J11" s="216"/>
      <c r="K11" s="216"/>
      <c r="L11" s="216"/>
      <c r="M11" s="217"/>
      <c r="N11" s="16"/>
      <c r="O11" s="16"/>
      <c r="P11" s="26" t="s">
        <v>18</v>
      </c>
      <c r="Q11" s="16"/>
      <c r="R11" s="26" t="s">
        <v>19</v>
      </c>
      <c r="S11" s="21"/>
    </row>
    <row r="12" spans="1:19" s="2" customFormat="1" ht="12.75" customHeight="1" hidden="1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</row>
    <row r="13" spans="1:19" s="2" customFormat="1" ht="24" customHeight="1">
      <c r="A13" s="29"/>
      <c r="B13" s="201" t="s">
        <v>20</v>
      </c>
      <c r="C13" s="201"/>
      <c r="D13" s="201"/>
      <c r="E13" s="193" t="s">
        <v>21</v>
      </c>
      <c r="F13" s="194"/>
      <c r="G13" s="194"/>
      <c r="H13" s="194"/>
      <c r="I13" s="194"/>
      <c r="J13" s="194"/>
      <c r="K13" s="194"/>
      <c r="L13" s="194"/>
      <c r="M13" s="195"/>
      <c r="N13" s="28"/>
      <c r="O13" s="28"/>
      <c r="P13" s="30"/>
      <c r="Q13" s="28"/>
      <c r="R13" s="30"/>
      <c r="S13" s="31"/>
    </row>
    <row r="14" spans="1:19" s="2" customFormat="1" ht="12" customHeight="1">
      <c r="A14" s="29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31"/>
    </row>
    <row r="15" spans="1:19" s="2" customFormat="1" ht="17.25" customHeight="1">
      <c r="A15" s="18"/>
      <c r="B15" s="16"/>
      <c r="C15" s="16"/>
      <c r="D15" s="16"/>
      <c r="E15" s="16" t="s">
        <v>22</v>
      </c>
      <c r="F15" s="16"/>
      <c r="G15" s="28"/>
      <c r="H15" s="16" t="s">
        <v>23</v>
      </c>
      <c r="I15" s="16"/>
      <c r="J15" s="16"/>
      <c r="K15" s="16" t="s">
        <v>24</v>
      </c>
      <c r="L15" s="16"/>
      <c r="M15" s="16"/>
      <c r="N15" s="16"/>
      <c r="O15" s="16"/>
      <c r="P15" s="16" t="s">
        <v>25</v>
      </c>
      <c r="Q15" s="16"/>
      <c r="R15" s="32"/>
      <c r="S15" s="21"/>
    </row>
    <row r="16" spans="1:19" s="2" customFormat="1" ht="17.25" customHeight="1">
      <c r="A16" s="18"/>
      <c r="B16" s="16"/>
      <c r="C16" s="16"/>
      <c r="D16" s="16"/>
      <c r="E16" s="33"/>
      <c r="F16" s="16"/>
      <c r="G16" s="28"/>
      <c r="H16" s="196"/>
      <c r="I16" s="197"/>
      <c r="J16" s="16"/>
      <c r="K16" s="198"/>
      <c r="L16" s="199"/>
      <c r="M16" s="197"/>
      <c r="N16" s="16"/>
      <c r="O16" s="16"/>
      <c r="P16" s="16" t="s">
        <v>26</v>
      </c>
      <c r="Q16" s="16"/>
      <c r="R16" s="34"/>
      <c r="S16" s="21"/>
    </row>
    <row r="17" spans="1:19" s="2" customFormat="1" ht="6.75" customHeight="1">
      <c r="A17" s="35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7"/>
    </row>
    <row r="18" spans="1:19" s="2" customFormat="1" ht="23.25" customHeight="1">
      <c r="A18" s="38"/>
      <c r="B18" s="39"/>
      <c r="C18" s="39"/>
      <c r="D18" s="39"/>
      <c r="E18" s="40" t="s">
        <v>27</v>
      </c>
      <c r="F18" s="39"/>
      <c r="G18" s="39"/>
      <c r="H18" s="39"/>
      <c r="I18" s="39"/>
      <c r="J18" s="39"/>
      <c r="K18" s="39"/>
      <c r="L18" s="39"/>
      <c r="M18" s="39"/>
      <c r="N18" s="39"/>
      <c r="O18" s="41"/>
      <c r="P18" s="39"/>
      <c r="Q18" s="39"/>
      <c r="R18" s="39"/>
      <c r="S18" s="42"/>
    </row>
    <row r="19" spans="1:19" s="2" customFormat="1" ht="21.75" customHeight="1">
      <c r="A19" s="43" t="s">
        <v>28</v>
      </c>
      <c r="B19" s="44"/>
      <c r="C19" s="44"/>
      <c r="D19" s="45"/>
      <c r="E19" s="46" t="s">
        <v>29</v>
      </c>
      <c r="F19" s="45"/>
      <c r="G19" s="46" t="s">
        <v>30</v>
      </c>
      <c r="H19" s="44"/>
      <c r="I19" s="47"/>
      <c r="J19" s="48" t="s">
        <v>29</v>
      </c>
      <c r="K19" s="45"/>
      <c r="L19" s="46" t="s">
        <v>31</v>
      </c>
      <c r="M19" s="44"/>
      <c r="N19" s="44"/>
      <c r="O19" s="49"/>
      <c r="P19" s="45"/>
      <c r="Q19" s="46" t="s">
        <v>32</v>
      </c>
      <c r="R19" s="44"/>
      <c r="S19" s="50"/>
    </row>
    <row r="20" spans="1:19" s="2" customFormat="1" ht="23.25" customHeight="1">
      <c r="A20" s="51"/>
      <c r="B20" s="52"/>
      <c r="C20" s="52"/>
      <c r="D20" s="53"/>
      <c r="E20" s="54"/>
      <c r="F20" s="55"/>
      <c r="G20" s="56"/>
      <c r="H20" s="52"/>
      <c r="I20" s="53"/>
      <c r="J20" s="57"/>
      <c r="K20" s="55"/>
      <c r="L20" s="56"/>
      <c r="M20" s="52"/>
      <c r="N20" s="52"/>
      <c r="O20" s="41"/>
      <c r="P20" s="53"/>
      <c r="Q20" s="56"/>
      <c r="R20" s="58"/>
      <c r="S20" s="59"/>
    </row>
    <row r="21" spans="1:19" s="2" customFormat="1" ht="23.25" customHeight="1">
      <c r="A21" s="60"/>
      <c r="B21" s="40"/>
      <c r="C21" s="40"/>
      <c r="D21" s="40"/>
      <c r="E21" s="40" t="s">
        <v>33</v>
      </c>
      <c r="F21" s="40"/>
      <c r="G21" s="40"/>
      <c r="H21" s="40"/>
      <c r="I21" s="61" t="s">
        <v>34</v>
      </c>
      <c r="J21" s="40"/>
      <c r="K21" s="40"/>
      <c r="L21" s="40"/>
      <c r="M21" s="40"/>
      <c r="N21" s="40"/>
      <c r="O21" s="62"/>
      <c r="P21" s="40"/>
      <c r="Q21" s="40"/>
      <c r="R21" s="40"/>
      <c r="S21" s="63"/>
    </row>
    <row r="22" spans="1:19" s="2" customFormat="1" ht="21.75" customHeight="1">
      <c r="A22" s="64" t="s">
        <v>35</v>
      </c>
      <c r="B22" s="65"/>
      <c r="C22" s="66" t="s">
        <v>36</v>
      </c>
      <c r="D22" s="67"/>
      <c r="E22" s="67"/>
      <c r="F22" s="68"/>
      <c r="G22" s="64" t="s">
        <v>37</v>
      </c>
      <c r="H22" s="65"/>
      <c r="I22" s="66" t="s">
        <v>38</v>
      </c>
      <c r="J22" s="67"/>
      <c r="K22" s="69"/>
      <c r="L22" s="64" t="s">
        <v>39</v>
      </c>
      <c r="M22" s="65"/>
      <c r="N22" s="66" t="s">
        <v>40</v>
      </c>
      <c r="O22" s="70"/>
      <c r="P22" s="67"/>
      <c r="Q22" s="67"/>
      <c r="R22" s="67"/>
      <c r="S22" s="69"/>
    </row>
    <row r="23" spans="1:19" s="2" customFormat="1" ht="27" customHeight="1">
      <c r="A23" s="71" t="s">
        <v>41</v>
      </c>
      <c r="B23" s="72" t="s">
        <v>42</v>
      </c>
      <c r="C23" s="73"/>
      <c r="D23" s="74" t="s">
        <v>43</v>
      </c>
      <c r="E23" s="75">
        <v>97004.59</v>
      </c>
      <c r="F23" s="76"/>
      <c r="G23" s="71" t="s">
        <v>44</v>
      </c>
      <c r="H23" s="77" t="s">
        <v>45</v>
      </c>
      <c r="I23" s="78"/>
      <c r="J23" s="79"/>
      <c r="K23" s="76"/>
      <c r="L23" s="71" t="s">
        <v>46</v>
      </c>
      <c r="M23" s="80" t="s">
        <v>47</v>
      </c>
      <c r="N23" s="81"/>
      <c r="O23" s="49"/>
      <c r="P23" s="82"/>
      <c r="Q23" s="78"/>
      <c r="R23" s="75"/>
      <c r="S23" s="76"/>
    </row>
    <row r="24" spans="1:19" s="2" customFormat="1" ht="27" customHeight="1">
      <c r="A24" s="71" t="s">
        <v>48</v>
      </c>
      <c r="B24" s="83"/>
      <c r="C24" s="84"/>
      <c r="D24" s="74" t="s">
        <v>49</v>
      </c>
      <c r="E24" s="75">
        <v>114622.44</v>
      </c>
      <c r="F24" s="76"/>
      <c r="G24" s="71" t="s">
        <v>50</v>
      </c>
      <c r="H24" s="77" t="s">
        <v>51</v>
      </c>
      <c r="I24" s="78"/>
      <c r="J24" s="79"/>
      <c r="K24" s="76"/>
      <c r="L24" s="71" t="s">
        <v>52</v>
      </c>
      <c r="M24" s="80" t="s">
        <v>53</v>
      </c>
      <c r="N24" s="81"/>
      <c r="O24" s="49"/>
      <c r="P24" s="81"/>
      <c r="Q24" s="78"/>
      <c r="R24" s="75"/>
      <c r="S24" s="76"/>
    </row>
    <row r="25" spans="1:19" s="2" customFormat="1" ht="27" customHeight="1">
      <c r="A25" s="71" t="s">
        <v>54</v>
      </c>
      <c r="B25" s="72" t="s">
        <v>55</v>
      </c>
      <c r="C25" s="73"/>
      <c r="D25" s="74" t="s">
        <v>43</v>
      </c>
      <c r="E25" s="75"/>
      <c r="F25" s="76"/>
      <c r="G25" s="71" t="s">
        <v>56</v>
      </c>
      <c r="H25" s="77" t="s">
        <v>57</v>
      </c>
      <c r="I25" s="78"/>
      <c r="J25" s="79"/>
      <c r="K25" s="76"/>
      <c r="L25" s="71" t="s">
        <v>58</v>
      </c>
      <c r="M25" s="80" t="s">
        <v>59</v>
      </c>
      <c r="N25" s="81"/>
      <c r="O25" s="49"/>
      <c r="P25" s="81"/>
      <c r="Q25" s="78"/>
      <c r="R25" s="75"/>
      <c r="S25" s="76"/>
    </row>
    <row r="26" spans="1:19" s="2" customFormat="1" ht="27" customHeight="1">
      <c r="A26" s="71" t="s">
        <v>60</v>
      </c>
      <c r="B26" s="83"/>
      <c r="C26" s="84"/>
      <c r="D26" s="74" t="s">
        <v>49</v>
      </c>
      <c r="E26" s="75"/>
      <c r="F26" s="76"/>
      <c r="G26" s="71" t="s">
        <v>61</v>
      </c>
      <c r="H26" s="77"/>
      <c r="I26" s="78"/>
      <c r="J26" s="79"/>
      <c r="K26" s="76"/>
      <c r="L26" s="71" t="s">
        <v>62</v>
      </c>
      <c r="M26" s="85" t="s">
        <v>63</v>
      </c>
      <c r="N26" s="81"/>
      <c r="O26" s="49"/>
      <c r="P26" s="81"/>
      <c r="Q26" s="78"/>
      <c r="R26" s="75"/>
      <c r="S26" s="76"/>
    </row>
    <row r="27" spans="1:19" s="2" customFormat="1" ht="27" customHeight="1">
      <c r="A27" s="71" t="s">
        <v>64</v>
      </c>
      <c r="B27" s="72" t="s">
        <v>65</v>
      </c>
      <c r="C27" s="73"/>
      <c r="D27" s="74" t="s">
        <v>43</v>
      </c>
      <c r="E27" s="75"/>
      <c r="F27" s="76"/>
      <c r="G27" s="86"/>
      <c r="H27" s="87"/>
      <c r="I27" s="78"/>
      <c r="J27" s="79"/>
      <c r="K27" s="76"/>
      <c r="L27" s="71" t="s">
        <v>66</v>
      </c>
      <c r="M27" s="80" t="s">
        <v>67</v>
      </c>
      <c r="N27" s="81"/>
      <c r="O27" s="49"/>
      <c r="P27" s="81"/>
      <c r="Q27" s="88"/>
      <c r="R27" s="75"/>
      <c r="S27" s="76"/>
    </row>
    <row r="28" spans="1:19" s="2" customFormat="1" ht="23.25" customHeight="1">
      <c r="A28" s="71" t="s">
        <v>68</v>
      </c>
      <c r="B28" s="83"/>
      <c r="C28" s="84"/>
      <c r="D28" s="74" t="s">
        <v>49</v>
      </c>
      <c r="E28" s="75"/>
      <c r="F28" s="76"/>
      <c r="G28" s="86"/>
      <c r="H28" s="87"/>
      <c r="I28" s="78"/>
      <c r="J28" s="79"/>
      <c r="K28" s="76"/>
      <c r="L28" s="71" t="s">
        <v>69</v>
      </c>
      <c r="M28" s="80" t="s">
        <v>70</v>
      </c>
      <c r="N28" s="81"/>
      <c r="O28" s="49"/>
      <c r="P28" s="81"/>
      <c r="Q28" s="78"/>
      <c r="R28" s="75"/>
      <c r="S28" s="76"/>
    </row>
    <row r="29" spans="1:19" s="2" customFormat="1" ht="21.75" customHeight="1">
      <c r="A29" s="71" t="s">
        <v>71</v>
      </c>
      <c r="B29" s="202" t="s">
        <v>72</v>
      </c>
      <c r="C29" s="202"/>
      <c r="D29" s="202"/>
      <c r="E29" s="75">
        <f>'Rekapitulácia objekto'!G24</f>
        <v>256500.61000000002</v>
      </c>
      <c r="F29" s="76"/>
      <c r="G29" s="71" t="s">
        <v>73</v>
      </c>
      <c r="H29" s="89" t="s">
        <v>74</v>
      </c>
      <c r="I29" s="78"/>
      <c r="J29" s="79"/>
      <c r="K29" s="76"/>
      <c r="L29" s="71" t="s">
        <v>75</v>
      </c>
      <c r="M29" s="89" t="s">
        <v>76</v>
      </c>
      <c r="N29" s="81"/>
      <c r="O29" s="49"/>
      <c r="P29" s="81"/>
      <c r="Q29" s="78"/>
      <c r="R29" s="75"/>
      <c r="S29" s="76"/>
    </row>
    <row r="30" spans="1:19" s="2" customFormat="1" ht="21.75" customHeight="1">
      <c r="A30" s="90" t="s">
        <v>77</v>
      </c>
      <c r="B30" s="91" t="s">
        <v>78</v>
      </c>
      <c r="C30" s="52"/>
      <c r="D30" s="55"/>
      <c r="E30" s="92"/>
      <c r="F30" s="59"/>
      <c r="G30" s="90" t="s">
        <v>79</v>
      </c>
      <c r="H30" s="91" t="s">
        <v>80</v>
      </c>
      <c r="I30" s="55"/>
      <c r="J30" s="92"/>
      <c r="K30" s="59"/>
      <c r="L30" s="90" t="s">
        <v>81</v>
      </c>
      <c r="M30" s="91" t="s">
        <v>82</v>
      </c>
      <c r="N30" s="52"/>
      <c r="O30" s="41"/>
      <c r="P30" s="52"/>
      <c r="Q30" s="55"/>
      <c r="R30" s="92">
        <v>1327.54</v>
      </c>
      <c r="S30" s="59"/>
    </row>
    <row r="31" spans="1:19" s="2" customFormat="1" ht="21.75" customHeight="1">
      <c r="A31" s="93" t="s">
        <v>12</v>
      </c>
      <c r="B31" s="94"/>
      <c r="C31" s="94"/>
      <c r="D31" s="94"/>
      <c r="E31" s="94"/>
      <c r="F31" s="95"/>
      <c r="G31" s="96"/>
      <c r="H31" s="94"/>
      <c r="I31" s="94"/>
      <c r="J31" s="94"/>
      <c r="K31" s="97"/>
      <c r="L31" s="64" t="s">
        <v>83</v>
      </c>
      <c r="M31" s="45"/>
      <c r="N31" s="66" t="s">
        <v>84</v>
      </c>
      <c r="O31" s="70"/>
      <c r="P31" s="44"/>
      <c r="Q31" s="44"/>
      <c r="R31" s="44"/>
      <c r="S31" s="50"/>
    </row>
    <row r="32" spans="1:19" s="2" customFormat="1" ht="21.75" customHeight="1">
      <c r="A32" s="98"/>
      <c r="B32" s="99"/>
      <c r="C32" s="99"/>
      <c r="D32" s="99"/>
      <c r="E32" s="99"/>
      <c r="F32" s="100"/>
      <c r="G32" s="101"/>
      <c r="H32" s="99"/>
      <c r="I32" s="102"/>
      <c r="J32" s="99"/>
      <c r="K32" s="103"/>
      <c r="L32" s="71" t="s">
        <v>85</v>
      </c>
      <c r="M32" s="77" t="s">
        <v>86</v>
      </c>
      <c r="N32" s="81"/>
      <c r="O32" s="49"/>
      <c r="P32" s="81"/>
      <c r="Q32" s="78"/>
      <c r="R32" s="75">
        <f>E29+R30</f>
        <v>257828.15000000002</v>
      </c>
      <c r="S32" s="76"/>
    </row>
    <row r="33" spans="1:19" s="2" customFormat="1" ht="21.75" customHeight="1">
      <c r="A33" s="104" t="s">
        <v>87</v>
      </c>
      <c r="B33" s="49"/>
      <c r="C33" s="49"/>
      <c r="D33" s="49"/>
      <c r="E33" s="49"/>
      <c r="F33" s="84"/>
      <c r="G33" s="105" t="s">
        <v>88</v>
      </c>
      <c r="H33" s="106"/>
      <c r="I33" s="49"/>
      <c r="J33" s="49"/>
      <c r="K33" s="107"/>
      <c r="L33" s="71" t="s">
        <v>89</v>
      </c>
      <c r="M33" s="108" t="s">
        <v>90</v>
      </c>
      <c r="N33" s="109">
        <v>20</v>
      </c>
      <c r="O33" s="110" t="s">
        <v>91</v>
      </c>
      <c r="P33" s="111">
        <v>259947.67</v>
      </c>
      <c r="Q33" s="112"/>
      <c r="R33" s="113">
        <f>ROUND(R32*0.2,2)</f>
        <v>51565.63</v>
      </c>
      <c r="S33" s="107"/>
    </row>
    <row r="34" spans="1:19" s="2" customFormat="1" ht="12.75" customHeight="1" hidden="1">
      <c r="A34" s="114"/>
      <c r="B34" s="115"/>
      <c r="C34" s="115"/>
      <c r="D34" s="115"/>
      <c r="E34" s="115"/>
      <c r="F34" s="73"/>
      <c r="G34" s="116"/>
      <c r="H34" s="115"/>
      <c r="I34" s="115"/>
      <c r="J34" s="115"/>
      <c r="K34" s="117"/>
      <c r="L34" s="118"/>
      <c r="M34" s="118"/>
      <c r="N34" s="118"/>
      <c r="O34" s="118"/>
      <c r="P34" s="118"/>
      <c r="Q34" s="118"/>
      <c r="R34" s="119"/>
      <c r="S34" s="118"/>
    </row>
    <row r="35" spans="1:19" s="2" customFormat="1" ht="35.25" customHeight="1">
      <c r="A35" s="120" t="s">
        <v>9</v>
      </c>
      <c r="B35" s="121"/>
      <c r="C35" s="121"/>
      <c r="D35" s="121"/>
      <c r="E35" s="99"/>
      <c r="F35" s="100"/>
      <c r="G35" s="101"/>
      <c r="H35" s="99"/>
      <c r="I35" s="99"/>
      <c r="J35" s="99"/>
      <c r="K35" s="103"/>
      <c r="L35" s="90" t="s">
        <v>92</v>
      </c>
      <c r="M35" s="200" t="s">
        <v>93</v>
      </c>
      <c r="N35" s="200"/>
      <c r="O35" s="200"/>
      <c r="P35" s="200"/>
      <c r="Q35" s="200"/>
      <c r="R35" s="122">
        <f>R33+R32</f>
        <v>309393.78</v>
      </c>
      <c r="S35" s="59"/>
    </row>
    <row r="36" spans="1:19" s="2" customFormat="1" ht="33" customHeight="1">
      <c r="A36" s="104" t="s">
        <v>87</v>
      </c>
      <c r="B36" s="49"/>
      <c r="C36" s="49"/>
      <c r="D36" s="49"/>
      <c r="E36" s="49"/>
      <c r="F36" s="84"/>
      <c r="G36" s="105" t="s">
        <v>88</v>
      </c>
      <c r="H36" s="49"/>
      <c r="I36" s="49"/>
      <c r="J36" s="49"/>
      <c r="K36" s="107"/>
      <c r="L36" s="64" t="s">
        <v>94</v>
      </c>
      <c r="M36" s="45"/>
      <c r="N36" s="66" t="s">
        <v>95</v>
      </c>
      <c r="O36" s="70"/>
      <c r="P36" s="44"/>
      <c r="Q36" s="45"/>
      <c r="R36" s="46"/>
      <c r="S36" s="50"/>
    </row>
    <row r="37" spans="1:19" s="2" customFormat="1" ht="23.25" customHeight="1">
      <c r="A37" s="123" t="s">
        <v>16</v>
      </c>
      <c r="B37" s="115"/>
      <c r="C37" s="115"/>
      <c r="D37" s="115"/>
      <c r="E37" s="115"/>
      <c r="F37" s="73"/>
      <c r="G37" s="116"/>
      <c r="H37" s="115"/>
      <c r="I37" s="115"/>
      <c r="J37" s="115"/>
      <c r="K37" s="117"/>
      <c r="L37" s="71" t="s">
        <v>96</v>
      </c>
      <c r="M37" s="77" t="s">
        <v>97</v>
      </c>
      <c r="N37" s="81"/>
      <c r="O37" s="49"/>
      <c r="P37" s="81"/>
      <c r="Q37" s="78"/>
      <c r="R37" s="75"/>
      <c r="S37" s="76"/>
    </row>
    <row r="38" spans="1:19" s="2" customFormat="1" ht="21.75" customHeight="1">
      <c r="A38" s="98"/>
      <c r="B38" s="99"/>
      <c r="C38" s="99"/>
      <c r="D38" s="99"/>
      <c r="E38" s="99"/>
      <c r="F38" s="100"/>
      <c r="G38" s="101"/>
      <c r="H38" s="99"/>
      <c r="I38" s="99"/>
      <c r="J38" s="99"/>
      <c r="K38" s="103"/>
      <c r="L38" s="71" t="s">
        <v>98</v>
      </c>
      <c r="M38" s="77" t="s">
        <v>99</v>
      </c>
      <c r="N38" s="81"/>
      <c r="O38" s="49"/>
      <c r="P38" s="81"/>
      <c r="Q38" s="78"/>
      <c r="R38" s="75"/>
      <c r="S38" s="76"/>
    </row>
    <row r="39" spans="1:19" s="2" customFormat="1" ht="21.75" customHeight="1">
      <c r="A39" s="124" t="s">
        <v>87</v>
      </c>
      <c r="B39" s="41"/>
      <c r="C39" s="41"/>
      <c r="D39" s="41"/>
      <c r="E39" s="41"/>
      <c r="F39" s="125"/>
      <c r="G39" s="126" t="s">
        <v>88</v>
      </c>
      <c r="H39" s="41"/>
      <c r="I39" s="41"/>
      <c r="J39" s="41"/>
      <c r="K39" s="127"/>
      <c r="L39" s="90" t="s">
        <v>100</v>
      </c>
      <c r="M39" s="91" t="s">
        <v>101</v>
      </c>
      <c r="N39" s="52"/>
      <c r="O39" s="41"/>
      <c r="P39" s="52"/>
      <c r="Q39" s="55"/>
      <c r="R39" s="92"/>
      <c r="S39" s="59"/>
    </row>
  </sheetData>
  <sheetProtection/>
  <mergeCells count="12">
    <mergeCell ref="E5:M5"/>
    <mergeCell ref="E6:M6"/>
    <mergeCell ref="E7:M7"/>
    <mergeCell ref="E9:M9"/>
    <mergeCell ref="E10:M10"/>
    <mergeCell ref="E11:M11"/>
    <mergeCell ref="E13:M13"/>
    <mergeCell ref="H16:I16"/>
    <mergeCell ref="K16:M16"/>
    <mergeCell ref="M35:Q35"/>
    <mergeCell ref="B13:D13"/>
    <mergeCell ref="B29:D29"/>
  </mergeCells>
  <printOptions horizontalCentered="1"/>
  <pageMargins left="0.39370079040527345" right="0.39370079040527345" top="0.7874015808105469" bottom="0.7874015808105469" header="0" footer="0"/>
  <pageSetup blackAndWhite="1" fitToHeight="1" fitToWidth="1" horizontalDpi="600" verticalDpi="600" orientation="portrait" paperSize="9" scale="89" r:id="rId1"/>
  <headerFooter alignWithMargins="0">
    <oddFooter>&amp;C   Strana &amp;P  z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4"/>
  <sheetViews>
    <sheetView showGridLines="0" zoomScalePageLayoutView="0" workbookViewId="0" topLeftCell="A19">
      <selection activeCell="K18" sqref="K18"/>
    </sheetView>
  </sheetViews>
  <sheetFormatPr defaultColWidth="10.5" defaultRowHeight="12" customHeight="1"/>
  <cols>
    <col min="1" max="1" width="4" style="175" customWidth="1"/>
    <col min="2" max="2" width="12.33203125" style="176" customWidth="1"/>
    <col min="3" max="3" width="49.83203125" style="176" customWidth="1"/>
    <col min="4" max="4" width="3.83203125" style="176" customWidth="1"/>
    <col min="5" max="5" width="11.33203125" style="177" customWidth="1"/>
    <col min="6" max="6" width="11.5" style="178" customWidth="1"/>
    <col min="7" max="7" width="17.33203125" style="178" customWidth="1"/>
    <col min="8" max="8" width="13.83203125" style="177" customWidth="1"/>
    <col min="9" max="16384" width="10.5" style="1" customWidth="1"/>
  </cols>
  <sheetData>
    <row r="1" spans="1:8" s="2" customFormat="1" ht="27.75" customHeight="1">
      <c r="A1" s="219" t="s">
        <v>146</v>
      </c>
      <c r="B1" s="220"/>
      <c r="C1" s="220"/>
      <c r="D1" s="220"/>
      <c r="E1" s="220"/>
      <c r="F1" s="220"/>
      <c r="G1" s="220"/>
      <c r="H1" s="220"/>
    </row>
    <row r="2" spans="1:8" s="2" customFormat="1" ht="12.75" customHeight="1">
      <c r="A2" s="131" t="s">
        <v>147</v>
      </c>
      <c r="B2" s="135"/>
      <c r="C2" s="135"/>
      <c r="D2" s="135"/>
      <c r="E2" s="135"/>
      <c r="F2" s="135"/>
      <c r="G2" s="135"/>
      <c r="H2" s="135"/>
    </row>
    <row r="3" spans="1:8" s="2" customFormat="1" ht="12.75" customHeight="1">
      <c r="A3" s="131" t="s">
        <v>387</v>
      </c>
      <c r="B3" s="135"/>
      <c r="C3" s="135"/>
      <c r="D3" s="135"/>
      <c r="E3" s="135"/>
      <c r="F3" s="135"/>
      <c r="G3" s="135"/>
      <c r="H3" s="135"/>
    </row>
    <row r="4" spans="1:8" s="2" customFormat="1" ht="13.5" customHeight="1">
      <c r="A4" s="150" t="s">
        <v>261</v>
      </c>
      <c r="B4" s="131"/>
      <c r="C4" s="150" t="s">
        <v>933</v>
      </c>
      <c r="D4" s="132"/>
      <c r="E4" s="132"/>
      <c r="F4" s="132"/>
      <c r="G4" s="132"/>
      <c r="H4" s="132"/>
    </row>
    <row r="5" spans="1:8" s="2" customFormat="1" ht="6.75" customHeight="1">
      <c r="A5" s="151"/>
      <c r="B5" s="152"/>
      <c r="C5" s="152"/>
      <c r="D5" s="152"/>
      <c r="E5" s="153"/>
      <c r="F5" s="154"/>
      <c r="G5" s="154"/>
      <c r="H5" s="153"/>
    </row>
    <row r="6" spans="1:8" s="2" customFormat="1" ht="12.75" customHeight="1">
      <c r="A6" s="135" t="s">
        <v>149</v>
      </c>
      <c r="B6" s="135"/>
      <c r="C6" s="135"/>
      <c r="D6" s="135"/>
      <c r="E6" s="135"/>
      <c r="F6" s="135"/>
      <c r="G6" s="135"/>
      <c r="H6" s="135"/>
    </row>
    <row r="7" spans="1:8" s="2" customFormat="1" ht="13.5" customHeight="1">
      <c r="A7" s="135" t="s">
        <v>150</v>
      </c>
      <c r="B7" s="135"/>
      <c r="C7" s="135"/>
      <c r="D7" s="135"/>
      <c r="E7" s="135" t="s">
        <v>151</v>
      </c>
      <c r="F7" s="135"/>
      <c r="G7" s="135"/>
      <c r="H7" s="135"/>
    </row>
    <row r="8" spans="1:8" s="2" customFormat="1" ht="13.5" customHeight="1">
      <c r="A8" s="221" t="s">
        <v>152</v>
      </c>
      <c r="B8" s="222"/>
      <c r="C8" s="222"/>
      <c r="D8" s="155"/>
      <c r="E8" s="135" t="s">
        <v>1197</v>
      </c>
      <c r="F8" s="156"/>
      <c r="G8" s="156"/>
      <c r="H8" s="157"/>
    </row>
    <row r="9" spans="1:8" s="2" customFormat="1" ht="6.75" customHeight="1">
      <c r="A9" s="151"/>
      <c r="B9" s="151"/>
      <c r="C9" s="151"/>
      <c r="D9" s="151"/>
      <c r="E9" s="151"/>
      <c r="F9" s="151"/>
      <c r="G9" s="151"/>
      <c r="H9" s="151"/>
    </row>
    <row r="10" spans="1:8" s="2" customFormat="1" ht="28.5" customHeight="1">
      <c r="A10" s="158" t="s">
        <v>153</v>
      </c>
      <c r="B10" s="158" t="s">
        <v>154</v>
      </c>
      <c r="C10" s="158" t="s">
        <v>155</v>
      </c>
      <c r="D10" s="158" t="s">
        <v>156</v>
      </c>
      <c r="E10" s="158" t="s">
        <v>157</v>
      </c>
      <c r="F10" s="158" t="s">
        <v>158</v>
      </c>
      <c r="G10" s="158" t="s">
        <v>159</v>
      </c>
      <c r="H10" s="158" t="s">
        <v>160</v>
      </c>
    </row>
    <row r="11" spans="1:8" s="2" customFormat="1" ht="12.75" customHeight="1" hidden="1">
      <c r="A11" s="158" t="s">
        <v>41</v>
      </c>
      <c r="B11" s="158" t="s">
        <v>48</v>
      </c>
      <c r="C11" s="158" t="s">
        <v>54</v>
      </c>
      <c r="D11" s="158" t="s">
        <v>60</v>
      </c>
      <c r="E11" s="158" t="s">
        <v>64</v>
      </c>
      <c r="F11" s="158" t="s">
        <v>68</v>
      </c>
      <c r="G11" s="158" t="s">
        <v>71</v>
      </c>
      <c r="H11" s="158" t="s">
        <v>44</v>
      </c>
    </row>
    <row r="12" spans="1:8" s="2" customFormat="1" ht="3" customHeight="1">
      <c r="A12" s="151"/>
      <c r="B12" s="151"/>
      <c r="C12" s="151"/>
      <c r="D12" s="151"/>
      <c r="E12" s="151"/>
      <c r="F12" s="151"/>
      <c r="G12" s="151"/>
      <c r="H12" s="151"/>
    </row>
    <row r="13" spans="1:8" s="2" customFormat="1" ht="30.75" customHeight="1">
      <c r="A13" s="159"/>
      <c r="B13" s="160" t="s">
        <v>42</v>
      </c>
      <c r="C13" s="160" t="s">
        <v>161</v>
      </c>
      <c r="D13" s="160"/>
      <c r="E13" s="161"/>
      <c r="F13" s="162"/>
      <c r="G13" s="162">
        <v>1744.09</v>
      </c>
      <c r="H13" s="161">
        <v>18.03971782</v>
      </c>
    </row>
    <row r="14" spans="1:8" s="2" customFormat="1" ht="28.5" customHeight="1">
      <c r="A14" s="163"/>
      <c r="B14" s="164" t="s">
        <v>41</v>
      </c>
      <c r="C14" s="164" t="s">
        <v>263</v>
      </c>
      <c r="D14" s="164"/>
      <c r="E14" s="165"/>
      <c r="F14" s="166"/>
      <c r="G14" s="166">
        <v>1002.98</v>
      </c>
      <c r="H14" s="165">
        <v>10.94</v>
      </c>
    </row>
    <row r="15" spans="1:8" s="2" customFormat="1" ht="24" customHeight="1">
      <c r="A15" s="167">
        <v>1</v>
      </c>
      <c r="B15" s="168" t="s">
        <v>791</v>
      </c>
      <c r="C15" s="168" t="s">
        <v>934</v>
      </c>
      <c r="D15" s="168" t="s">
        <v>266</v>
      </c>
      <c r="E15" s="169">
        <v>2</v>
      </c>
      <c r="F15" s="170">
        <v>16.04</v>
      </c>
      <c r="G15" s="170">
        <v>32.08</v>
      </c>
      <c r="H15" s="169"/>
    </row>
    <row r="16" spans="1:8" s="2" customFormat="1" ht="13.5" customHeight="1">
      <c r="A16" s="167">
        <v>2</v>
      </c>
      <c r="B16" s="168" t="s">
        <v>793</v>
      </c>
      <c r="C16" s="168" t="s">
        <v>794</v>
      </c>
      <c r="D16" s="168" t="s">
        <v>266</v>
      </c>
      <c r="E16" s="169">
        <v>2</v>
      </c>
      <c r="F16" s="170">
        <v>33.64</v>
      </c>
      <c r="G16" s="170">
        <v>67.28</v>
      </c>
      <c r="H16" s="169"/>
    </row>
    <row r="17" spans="1:8" s="2" customFormat="1" ht="13.5" customHeight="1">
      <c r="A17" s="167">
        <v>3</v>
      </c>
      <c r="B17" s="168" t="s">
        <v>264</v>
      </c>
      <c r="C17" s="168" t="s">
        <v>265</v>
      </c>
      <c r="D17" s="168" t="s">
        <v>266</v>
      </c>
      <c r="E17" s="169">
        <v>17.5</v>
      </c>
      <c r="F17" s="170">
        <v>22.4</v>
      </c>
      <c r="G17" s="170">
        <v>392</v>
      </c>
      <c r="H17" s="169"/>
    </row>
    <row r="18" spans="1:8" s="2" customFormat="1" ht="24" customHeight="1">
      <c r="A18" s="167">
        <v>4</v>
      </c>
      <c r="B18" s="168" t="s">
        <v>267</v>
      </c>
      <c r="C18" s="168" t="s">
        <v>795</v>
      </c>
      <c r="D18" s="168" t="s">
        <v>266</v>
      </c>
      <c r="E18" s="169">
        <v>17.5</v>
      </c>
      <c r="F18" s="170">
        <v>7.4</v>
      </c>
      <c r="G18" s="170">
        <v>129.5</v>
      </c>
      <c r="H18" s="169"/>
    </row>
    <row r="19" spans="1:8" s="2" customFormat="1" ht="24" customHeight="1">
      <c r="A19" s="167">
        <v>5</v>
      </c>
      <c r="B19" s="168" t="s">
        <v>796</v>
      </c>
      <c r="C19" s="168" t="s">
        <v>797</v>
      </c>
      <c r="D19" s="168" t="s">
        <v>266</v>
      </c>
      <c r="E19" s="169">
        <v>9.5</v>
      </c>
      <c r="F19" s="170">
        <v>1.71</v>
      </c>
      <c r="G19" s="170">
        <v>16.25</v>
      </c>
      <c r="H19" s="169"/>
    </row>
    <row r="20" spans="1:8" s="2" customFormat="1" ht="24" customHeight="1">
      <c r="A20" s="167">
        <v>6</v>
      </c>
      <c r="B20" s="168" t="s">
        <v>798</v>
      </c>
      <c r="C20" s="168" t="s">
        <v>799</v>
      </c>
      <c r="D20" s="168" t="s">
        <v>266</v>
      </c>
      <c r="E20" s="169">
        <v>9.85</v>
      </c>
      <c r="F20" s="170">
        <v>3.41</v>
      </c>
      <c r="G20" s="170">
        <v>33.59</v>
      </c>
      <c r="H20" s="169"/>
    </row>
    <row r="21" spans="1:8" s="2" customFormat="1" ht="24" customHeight="1">
      <c r="A21" s="167">
        <v>7</v>
      </c>
      <c r="B21" s="168" t="s">
        <v>281</v>
      </c>
      <c r="C21" s="168" t="s">
        <v>282</v>
      </c>
      <c r="D21" s="168" t="s">
        <v>266</v>
      </c>
      <c r="E21" s="169">
        <v>9.65</v>
      </c>
      <c r="F21" s="170">
        <v>3.55</v>
      </c>
      <c r="G21" s="170">
        <v>34.26</v>
      </c>
      <c r="H21" s="169"/>
    </row>
    <row r="22" spans="1:8" s="2" customFormat="1" ht="24" customHeight="1">
      <c r="A22" s="167">
        <v>8</v>
      </c>
      <c r="B22" s="168" t="s">
        <v>800</v>
      </c>
      <c r="C22" s="168" t="s">
        <v>801</v>
      </c>
      <c r="D22" s="168" t="s">
        <v>266</v>
      </c>
      <c r="E22" s="169">
        <v>6.25</v>
      </c>
      <c r="F22" s="170">
        <v>22.53</v>
      </c>
      <c r="G22" s="170">
        <v>140.81</v>
      </c>
      <c r="H22" s="169"/>
    </row>
    <row r="23" spans="1:8" s="2" customFormat="1" ht="13.5" customHeight="1">
      <c r="A23" s="179">
        <v>9</v>
      </c>
      <c r="B23" s="180" t="s">
        <v>802</v>
      </c>
      <c r="C23" s="180" t="s">
        <v>803</v>
      </c>
      <c r="D23" s="180" t="s">
        <v>198</v>
      </c>
      <c r="E23" s="181">
        <v>10.94</v>
      </c>
      <c r="F23" s="182">
        <v>14.37</v>
      </c>
      <c r="G23" s="182">
        <v>157.21</v>
      </c>
      <c r="H23" s="181">
        <v>10.94</v>
      </c>
    </row>
    <row r="24" spans="1:8" s="2" customFormat="1" ht="28.5" customHeight="1">
      <c r="A24" s="163"/>
      <c r="B24" s="164" t="s">
        <v>60</v>
      </c>
      <c r="C24" s="164" t="s">
        <v>804</v>
      </c>
      <c r="D24" s="164"/>
      <c r="E24" s="165"/>
      <c r="F24" s="166"/>
      <c r="G24" s="166">
        <v>136.8</v>
      </c>
      <c r="H24" s="165">
        <v>7.0903875</v>
      </c>
    </row>
    <row r="25" spans="1:8" s="2" customFormat="1" ht="24" customHeight="1">
      <c r="A25" s="167">
        <v>10</v>
      </c>
      <c r="B25" s="168" t="s">
        <v>805</v>
      </c>
      <c r="C25" s="168" t="s">
        <v>806</v>
      </c>
      <c r="D25" s="168" t="s">
        <v>266</v>
      </c>
      <c r="E25" s="169">
        <v>3.75</v>
      </c>
      <c r="F25" s="170">
        <v>36.48</v>
      </c>
      <c r="G25" s="170">
        <v>136.8</v>
      </c>
      <c r="H25" s="169">
        <v>7.0903875</v>
      </c>
    </row>
    <row r="26" spans="1:8" s="2" customFormat="1" ht="28.5" customHeight="1">
      <c r="A26" s="163"/>
      <c r="B26" s="164" t="s">
        <v>44</v>
      </c>
      <c r="C26" s="164" t="s">
        <v>808</v>
      </c>
      <c r="D26" s="164"/>
      <c r="E26" s="165"/>
      <c r="F26" s="166"/>
      <c r="G26" s="166">
        <v>57.32</v>
      </c>
      <c r="H26" s="165">
        <v>0.00913832</v>
      </c>
    </row>
    <row r="27" spans="1:8" s="2" customFormat="1" ht="13.5" customHeight="1">
      <c r="A27" s="167">
        <v>11</v>
      </c>
      <c r="B27" s="168" t="s">
        <v>935</v>
      </c>
      <c r="C27" s="168" t="s">
        <v>936</v>
      </c>
      <c r="D27" s="168" t="s">
        <v>191</v>
      </c>
      <c r="E27" s="169">
        <v>33</v>
      </c>
      <c r="F27" s="170">
        <v>1.07</v>
      </c>
      <c r="G27" s="170">
        <v>35.31</v>
      </c>
      <c r="H27" s="169">
        <v>0.00293832</v>
      </c>
    </row>
    <row r="28" spans="1:8" s="2" customFormat="1" ht="13.5" customHeight="1">
      <c r="A28" s="167">
        <v>12</v>
      </c>
      <c r="B28" s="168" t="s">
        <v>937</v>
      </c>
      <c r="C28" s="168" t="s">
        <v>938</v>
      </c>
      <c r="D28" s="168" t="s">
        <v>191</v>
      </c>
      <c r="E28" s="169">
        <v>31</v>
      </c>
      <c r="F28" s="170">
        <v>0.6</v>
      </c>
      <c r="G28" s="170">
        <v>18.6</v>
      </c>
      <c r="H28" s="169">
        <v>0.0031</v>
      </c>
    </row>
    <row r="29" spans="1:8" s="2" customFormat="1" ht="13.5" customHeight="1">
      <c r="A29" s="179">
        <v>13</v>
      </c>
      <c r="B29" s="180" t="s">
        <v>939</v>
      </c>
      <c r="C29" s="180" t="s">
        <v>940</v>
      </c>
      <c r="D29" s="180" t="s">
        <v>191</v>
      </c>
      <c r="E29" s="181">
        <v>31</v>
      </c>
      <c r="F29" s="182">
        <v>0.11</v>
      </c>
      <c r="G29" s="182">
        <v>3.41</v>
      </c>
      <c r="H29" s="181">
        <v>0.0031</v>
      </c>
    </row>
    <row r="30" spans="1:8" s="2" customFormat="1" ht="28.5" customHeight="1">
      <c r="A30" s="163"/>
      <c r="B30" s="164" t="s">
        <v>50</v>
      </c>
      <c r="C30" s="164" t="s">
        <v>182</v>
      </c>
      <c r="D30" s="164"/>
      <c r="E30" s="165"/>
      <c r="F30" s="166"/>
      <c r="G30" s="166">
        <v>44.4</v>
      </c>
      <c r="H30" s="165">
        <v>0.000192</v>
      </c>
    </row>
    <row r="31" spans="1:8" s="2" customFormat="1" ht="24" customHeight="1">
      <c r="A31" s="167">
        <v>14</v>
      </c>
      <c r="B31" s="168" t="s">
        <v>941</v>
      </c>
      <c r="C31" s="168" t="s">
        <v>942</v>
      </c>
      <c r="D31" s="168" t="s">
        <v>839</v>
      </c>
      <c r="E31" s="169">
        <v>40</v>
      </c>
      <c r="F31" s="170">
        <v>0.29</v>
      </c>
      <c r="G31" s="170">
        <v>11.6</v>
      </c>
      <c r="H31" s="169">
        <v>4.8E-05</v>
      </c>
    </row>
    <row r="32" spans="1:8" s="2" customFormat="1" ht="24" customHeight="1">
      <c r="A32" s="167">
        <v>15</v>
      </c>
      <c r="B32" s="168" t="s">
        <v>943</v>
      </c>
      <c r="C32" s="168" t="s">
        <v>944</v>
      </c>
      <c r="D32" s="168" t="s">
        <v>839</v>
      </c>
      <c r="E32" s="169">
        <v>40</v>
      </c>
      <c r="F32" s="170">
        <v>0.37</v>
      </c>
      <c r="G32" s="170">
        <v>14.8</v>
      </c>
      <c r="H32" s="169">
        <v>6.336E-05</v>
      </c>
    </row>
    <row r="33" spans="1:8" s="2" customFormat="1" ht="24" customHeight="1">
      <c r="A33" s="167">
        <v>16</v>
      </c>
      <c r="B33" s="168" t="s">
        <v>945</v>
      </c>
      <c r="C33" s="168" t="s">
        <v>946</v>
      </c>
      <c r="D33" s="168" t="s">
        <v>839</v>
      </c>
      <c r="E33" s="169">
        <v>40</v>
      </c>
      <c r="F33" s="170">
        <v>0.45</v>
      </c>
      <c r="G33" s="170">
        <v>18</v>
      </c>
      <c r="H33" s="169">
        <v>8.064E-05</v>
      </c>
    </row>
    <row r="34" spans="1:8" s="2" customFormat="1" ht="28.5" customHeight="1">
      <c r="A34" s="163"/>
      <c r="B34" s="164" t="s">
        <v>205</v>
      </c>
      <c r="C34" s="164" t="s">
        <v>206</v>
      </c>
      <c r="D34" s="164"/>
      <c r="E34" s="165"/>
      <c r="F34" s="166"/>
      <c r="G34" s="166">
        <v>502.59</v>
      </c>
      <c r="H34" s="165"/>
    </row>
    <row r="35" spans="1:8" s="2" customFormat="1" ht="24" customHeight="1">
      <c r="A35" s="167">
        <v>17</v>
      </c>
      <c r="B35" s="168" t="s">
        <v>842</v>
      </c>
      <c r="C35" s="168" t="s">
        <v>843</v>
      </c>
      <c r="D35" s="168" t="s">
        <v>198</v>
      </c>
      <c r="E35" s="169">
        <v>18.04</v>
      </c>
      <c r="F35" s="170">
        <v>27.86</v>
      </c>
      <c r="G35" s="170">
        <v>502.59</v>
      </c>
      <c r="H35" s="169"/>
    </row>
    <row r="36" spans="1:8" s="2" customFormat="1" ht="30.75" customHeight="1">
      <c r="A36" s="159"/>
      <c r="B36" s="160" t="s">
        <v>55</v>
      </c>
      <c r="C36" s="160" t="s">
        <v>230</v>
      </c>
      <c r="D36" s="160"/>
      <c r="E36" s="161"/>
      <c r="F36" s="162"/>
      <c r="G36" s="162">
        <v>1364.37</v>
      </c>
      <c r="H36" s="161">
        <v>0.10755323386</v>
      </c>
    </row>
    <row r="37" spans="1:8" s="2" customFormat="1" ht="28.5" customHeight="1">
      <c r="A37" s="163"/>
      <c r="B37" s="164" t="s">
        <v>424</v>
      </c>
      <c r="C37" s="164" t="s">
        <v>425</v>
      </c>
      <c r="D37" s="164"/>
      <c r="E37" s="165"/>
      <c r="F37" s="166"/>
      <c r="G37" s="166">
        <v>832.54</v>
      </c>
      <c r="H37" s="165">
        <v>0.10557596586</v>
      </c>
    </row>
    <row r="38" spans="1:8" s="2" customFormat="1" ht="24" customHeight="1">
      <c r="A38" s="167">
        <v>18</v>
      </c>
      <c r="B38" s="168" t="s">
        <v>947</v>
      </c>
      <c r="C38" s="168" t="s">
        <v>948</v>
      </c>
      <c r="D38" s="168" t="s">
        <v>191</v>
      </c>
      <c r="E38" s="169">
        <v>12</v>
      </c>
      <c r="F38" s="170">
        <v>10.2</v>
      </c>
      <c r="G38" s="170">
        <v>122.4</v>
      </c>
      <c r="H38" s="169">
        <v>0.017701032</v>
      </c>
    </row>
    <row r="39" spans="1:8" s="2" customFormat="1" ht="24" customHeight="1">
      <c r="A39" s="167">
        <v>19</v>
      </c>
      <c r="B39" s="168" t="s">
        <v>949</v>
      </c>
      <c r="C39" s="168" t="s">
        <v>950</v>
      </c>
      <c r="D39" s="168" t="s">
        <v>191</v>
      </c>
      <c r="E39" s="169">
        <v>0.6</v>
      </c>
      <c r="F39" s="170">
        <v>9.67</v>
      </c>
      <c r="G39" s="170">
        <v>5.8</v>
      </c>
      <c r="H39" s="169">
        <v>0.0016445472</v>
      </c>
    </row>
    <row r="40" spans="1:8" s="2" customFormat="1" ht="24" customHeight="1">
      <c r="A40" s="167">
        <v>20</v>
      </c>
      <c r="B40" s="168" t="s">
        <v>951</v>
      </c>
      <c r="C40" s="168" t="s">
        <v>952</v>
      </c>
      <c r="D40" s="168" t="s">
        <v>191</v>
      </c>
      <c r="E40" s="169">
        <v>4</v>
      </c>
      <c r="F40" s="170">
        <v>11.72</v>
      </c>
      <c r="G40" s="170">
        <v>46.88</v>
      </c>
      <c r="H40" s="169">
        <v>0.014141608</v>
      </c>
    </row>
    <row r="41" spans="1:8" s="2" customFormat="1" ht="24" customHeight="1">
      <c r="A41" s="167">
        <v>21</v>
      </c>
      <c r="B41" s="168" t="s">
        <v>426</v>
      </c>
      <c r="C41" s="168" t="s">
        <v>427</v>
      </c>
      <c r="D41" s="168" t="s">
        <v>191</v>
      </c>
      <c r="E41" s="169">
        <v>70</v>
      </c>
      <c r="F41" s="170">
        <v>0.87</v>
      </c>
      <c r="G41" s="170">
        <v>60.9</v>
      </c>
      <c r="H41" s="169">
        <v>0.00794262</v>
      </c>
    </row>
    <row r="42" spans="1:8" s="2" customFormat="1" ht="24" customHeight="1">
      <c r="A42" s="167">
        <v>22</v>
      </c>
      <c r="B42" s="168" t="s">
        <v>428</v>
      </c>
      <c r="C42" s="168" t="s">
        <v>429</v>
      </c>
      <c r="D42" s="168" t="s">
        <v>191</v>
      </c>
      <c r="E42" s="169">
        <v>15</v>
      </c>
      <c r="F42" s="170">
        <v>2.51</v>
      </c>
      <c r="G42" s="170">
        <v>37.65</v>
      </c>
      <c r="H42" s="169">
        <v>0.00585</v>
      </c>
    </row>
    <row r="43" spans="1:8" s="2" customFormat="1" ht="13.5" customHeight="1">
      <c r="A43" s="167">
        <v>23</v>
      </c>
      <c r="B43" s="168" t="s">
        <v>953</v>
      </c>
      <c r="C43" s="168" t="s">
        <v>954</v>
      </c>
      <c r="D43" s="168" t="s">
        <v>217</v>
      </c>
      <c r="E43" s="169">
        <v>2</v>
      </c>
      <c r="F43" s="170">
        <v>30.49</v>
      </c>
      <c r="G43" s="170">
        <v>60.98</v>
      </c>
      <c r="H43" s="169"/>
    </row>
    <row r="44" spans="1:8" s="2" customFormat="1" ht="13.5" customHeight="1">
      <c r="A44" s="179">
        <v>24</v>
      </c>
      <c r="B44" s="180" t="s">
        <v>955</v>
      </c>
      <c r="C44" s="180" t="s">
        <v>956</v>
      </c>
      <c r="D44" s="180" t="s">
        <v>217</v>
      </c>
      <c r="E44" s="181">
        <v>2</v>
      </c>
      <c r="F44" s="182">
        <v>2.7</v>
      </c>
      <c r="G44" s="182">
        <v>5.4</v>
      </c>
      <c r="H44" s="181">
        <v>0.00046</v>
      </c>
    </row>
    <row r="45" spans="1:8" s="2" customFormat="1" ht="13.5" customHeight="1">
      <c r="A45" s="167">
        <v>25</v>
      </c>
      <c r="B45" s="168" t="s">
        <v>957</v>
      </c>
      <c r="C45" s="168" t="s">
        <v>958</v>
      </c>
      <c r="D45" s="168" t="s">
        <v>191</v>
      </c>
      <c r="E45" s="169">
        <v>2</v>
      </c>
      <c r="F45" s="170">
        <v>15.8</v>
      </c>
      <c r="G45" s="170">
        <v>31.6</v>
      </c>
      <c r="H45" s="169">
        <v>0.005737876</v>
      </c>
    </row>
    <row r="46" spans="1:8" s="2" customFormat="1" ht="13.5" customHeight="1">
      <c r="A46" s="167">
        <v>26</v>
      </c>
      <c r="B46" s="168" t="s">
        <v>959</v>
      </c>
      <c r="C46" s="168" t="s">
        <v>960</v>
      </c>
      <c r="D46" s="168" t="s">
        <v>191</v>
      </c>
      <c r="E46" s="169">
        <v>4.5</v>
      </c>
      <c r="F46" s="170">
        <v>15.41</v>
      </c>
      <c r="G46" s="170">
        <v>69.35</v>
      </c>
      <c r="H46" s="169">
        <v>0.016428366</v>
      </c>
    </row>
    <row r="47" spans="1:8" s="2" customFormat="1" ht="13.5" customHeight="1">
      <c r="A47" s="167">
        <v>27</v>
      </c>
      <c r="B47" s="168" t="s">
        <v>961</v>
      </c>
      <c r="C47" s="168" t="s">
        <v>962</v>
      </c>
      <c r="D47" s="168" t="s">
        <v>191</v>
      </c>
      <c r="E47" s="169">
        <v>0.5</v>
      </c>
      <c r="F47" s="170">
        <v>21.76</v>
      </c>
      <c r="G47" s="170">
        <v>10.88</v>
      </c>
      <c r="H47" s="169">
        <v>0.002108244</v>
      </c>
    </row>
    <row r="48" spans="1:8" s="2" customFormat="1" ht="24" customHeight="1">
      <c r="A48" s="167">
        <v>28</v>
      </c>
      <c r="B48" s="168" t="s">
        <v>963</v>
      </c>
      <c r="C48" s="168" t="s">
        <v>964</v>
      </c>
      <c r="D48" s="168" t="s">
        <v>191</v>
      </c>
      <c r="E48" s="169">
        <v>1.2</v>
      </c>
      <c r="F48" s="170">
        <v>34.86</v>
      </c>
      <c r="G48" s="170">
        <v>41.83</v>
      </c>
      <c r="H48" s="169">
        <v>0.0201907416</v>
      </c>
    </row>
    <row r="49" spans="1:8" s="2" customFormat="1" ht="24" customHeight="1">
      <c r="A49" s="167">
        <v>29</v>
      </c>
      <c r="B49" s="168" t="s">
        <v>965</v>
      </c>
      <c r="C49" s="168" t="s">
        <v>966</v>
      </c>
      <c r="D49" s="168" t="s">
        <v>191</v>
      </c>
      <c r="E49" s="169">
        <v>0.5</v>
      </c>
      <c r="F49" s="170">
        <v>8.71</v>
      </c>
      <c r="G49" s="170">
        <v>4.36</v>
      </c>
      <c r="H49" s="169">
        <v>0.001282524</v>
      </c>
    </row>
    <row r="50" spans="1:8" s="2" customFormat="1" ht="24" customHeight="1">
      <c r="A50" s="167">
        <v>30</v>
      </c>
      <c r="B50" s="168" t="s">
        <v>967</v>
      </c>
      <c r="C50" s="168" t="s">
        <v>968</v>
      </c>
      <c r="D50" s="168" t="s">
        <v>191</v>
      </c>
      <c r="E50" s="169">
        <v>0.5</v>
      </c>
      <c r="F50" s="170">
        <v>9.48</v>
      </c>
      <c r="G50" s="170">
        <v>4.74</v>
      </c>
      <c r="H50" s="169">
        <v>0.001505388</v>
      </c>
    </row>
    <row r="51" spans="1:8" s="2" customFormat="1" ht="24" customHeight="1">
      <c r="A51" s="167">
        <v>31</v>
      </c>
      <c r="B51" s="168" t="s">
        <v>969</v>
      </c>
      <c r="C51" s="168" t="s">
        <v>970</v>
      </c>
      <c r="D51" s="168" t="s">
        <v>191</v>
      </c>
      <c r="E51" s="169">
        <v>0.5</v>
      </c>
      <c r="F51" s="170">
        <v>12.81</v>
      </c>
      <c r="G51" s="170">
        <v>6.41</v>
      </c>
      <c r="H51" s="169">
        <v>0.002144418</v>
      </c>
    </row>
    <row r="52" spans="1:8" s="2" customFormat="1" ht="24" customHeight="1">
      <c r="A52" s="167">
        <v>32</v>
      </c>
      <c r="B52" s="168" t="s">
        <v>971</v>
      </c>
      <c r="C52" s="168" t="s">
        <v>972</v>
      </c>
      <c r="D52" s="168" t="s">
        <v>442</v>
      </c>
      <c r="E52" s="169">
        <v>2</v>
      </c>
      <c r="F52" s="170">
        <v>37</v>
      </c>
      <c r="G52" s="170">
        <v>74</v>
      </c>
      <c r="H52" s="169">
        <v>0.00650378856</v>
      </c>
    </row>
    <row r="53" spans="1:8" s="2" customFormat="1" ht="24" customHeight="1">
      <c r="A53" s="167">
        <v>33</v>
      </c>
      <c r="B53" s="168" t="s">
        <v>430</v>
      </c>
      <c r="C53" s="168" t="s">
        <v>431</v>
      </c>
      <c r="D53" s="168" t="s">
        <v>217</v>
      </c>
      <c r="E53" s="169">
        <v>2</v>
      </c>
      <c r="F53" s="170">
        <v>1</v>
      </c>
      <c r="G53" s="170">
        <v>2</v>
      </c>
      <c r="H53" s="169"/>
    </row>
    <row r="54" spans="1:8" s="2" customFormat="1" ht="13.5" customHeight="1">
      <c r="A54" s="167">
        <v>34</v>
      </c>
      <c r="B54" s="168" t="s">
        <v>432</v>
      </c>
      <c r="C54" s="168" t="s">
        <v>973</v>
      </c>
      <c r="D54" s="168" t="s">
        <v>191</v>
      </c>
      <c r="E54" s="169">
        <v>98</v>
      </c>
      <c r="F54" s="170">
        <v>0.87</v>
      </c>
      <c r="G54" s="170">
        <v>85.26</v>
      </c>
      <c r="H54" s="169"/>
    </row>
    <row r="55" spans="1:8" s="2" customFormat="1" ht="24" customHeight="1">
      <c r="A55" s="167">
        <v>35</v>
      </c>
      <c r="B55" s="168" t="s">
        <v>974</v>
      </c>
      <c r="C55" s="168" t="s">
        <v>975</v>
      </c>
      <c r="D55" s="168" t="s">
        <v>217</v>
      </c>
      <c r="E55" s="169">
        <v>4</v>
      </c>
      <c r="F55" s="170">
        <v>5.7</v>
      </c>
      <c r="G55" s="170">
        <v>22.8</v>
      </c>
      <c r="H55" s="169">
        <v>0.0007344</v>
      </c>
    </row>
    <row r="56" spans="1:8" s="2" customFormat="1" ht="24" customHeight="1">
      <c r="A56" s="167">
        <v>36</v>
      </c>
      <c r="B56" s="168" t="s">
        <v>976</v>
      </c>
      <c r="C56" s="168" t="s">
        <v>977</v>
      </c>
      <c r="D56" s="168" t="s">
        <v>217</v>
      </c>
      <c r="E56" s="169">
        <v>3</v>
      </c>
      <c r="F56" s="170">
        <v>2.4</v>
      </c>
      <c r="G56" s="170">
        <v>7.2</v>
      </c>
      <c r="H56" s="169">
        <v>4.125E-07</v>
      </c>
    </row>
    <row r="57" spans="1:8" s="2" customFormat="1" ht="13.5" customHeight="1">
      <c r="A57" s="179">
        <v>37</v>
      </c>
      <c r="B57" s="180" t="s">
        <v>978</v>
      </c>
      <c r="C57" s="180" t="s">
        <v>979</v>
      </c>
      <c r="D57" s="180" t="s">
        <v>217</v>
      </c>
      <c r="E57" s="181">
        <v>3</v>
      </c>
      <c r="F57" s="182">
        <v>4.7</v>
      </c>
      <c r="G57" s="182">
        <v>14.1</v>
      </c>
      <c r="H57" s="181">
        <v>0.0006</v>
      </c>
    </row>
    <row r="58" spans="1:8" s="2" customFormat="1" ht="24" customHeight="1">
      <c r="A58" s="167">
        <v>38</v>
      </c>
      <c r="B58" s="168" t="s">
        <v>980</v>
      </c>
      <c r="C58" s="168" t="s">
        <v>981</v>
      </c>
      <c r="D58" s="168" t="s">
        <v>217</v>
      </c>
      <c r="E58" s="169">
        <v>1</v>
      </c>
      <c r="F58" s="170">
        <v>7.4</v>
      </c>
      <c r="G58" s="170">
        <v>7.4</v>
      </c>
      <c r="H58" s="169"/>
    </row>
    <row r="59" spans="1:8" s="2" customFormat="1" ht="13.5" customHeight="1">
      <c r="A59" s="179">
        <v>39</v>
      </c>
      <c r="B59" s="180" t="s">
        <v>982</v>
      </c>
      <c r="C59" s="180" t="s">
        <v>983</v>
      </c>
      <c r="D59" s="180" t="s">
        <v>217</v>
      </c>
      <c r="E59" s="181">
        <v>1</v>
      </c>
      <c r="F59" s="182">
        <v>2.9</v>
      </c>
      <c r="G59" s="182">
        <v>2.9</v>
      </c>
      <c r="H59" s="181">
        <v>0.0006</v>
      </c>
    </row>
    <row r="60" spans="1:8" s="2" customFormat="1" ht="13.5" customHeight="1">
      <c r="A60" s="179">
        <v>40</v>
      </c>
      <c r="B60" s="180" t="s">
        <v>984</v>
      </c>
      <c r="C60" s="180" t="s">
        <v>985</v>
      </c>
      <c r="D60" s="180" t="s">
        <v>217</v>
      </c>
      <c r="E60" s="181">
        <v>1</v>
      </c>
      <c r="F60" s="182">
        <v>23.21</v>
      </c>
      <c r="G60" s="182">
        <v>23.21</v>
      </c>
      <c r="H60" s="181"/>
    </row>
    <row r="61" spans="1:8" s="2" customFormat="1" ht="13.5" customHeight="1">
      <c r="A61" s="167">
        <v>41</v>
      </c>
      <c r="B61" s="168" t="s">
        <v>986</v>
      </c>
      <c r="C61" s="168" t="s">
        <v>987</v>
      </c>
      <c r="D61" s="168" t="s">
        <v>217</v>
      </c>
      <c r="E61" s="169">
        <v>1</v>
      </c>
      <c r="F61" s="170">
        <v>63.67</v>
      </c>
      <c r="G61" s="170">
        <v>63.67</v>
      </c>
      <c r="H61" s="169"/>
    </row>
    <row r="62" spans="1:8" s="2" customFormat="1" ht="24" customHeight="1">
      <c r="A62" s="167">
        <v>42</v>
      </c>
      <c r="B62" s="168" t="s">
        <v>434</v>
      </c>
      <c r="C62" s="168" t="s">
        <v>435</v>
      </c>
      <c r="D62" s="168" t="s">
        <v>198</v>
      </c>
      <c r="E62" s="169">
        <v>0.2</v>
      </c>
      <c r="F62" s="170">
        <v>42.59</v>
      </c>
      <c r="G62" s="170">
        <v>8.52</v>
      </c>
      <c r="H62" s="169"/>
    </row>
    <row r="63" spans="1:8" s="2" customFormat="1" ht="24" customHeight="1">
      <c r="A63" s="167">
        <v>43</v>
      </c>
      <c r="B63" s="168" t="s">
        <v>988</v>
      </c>
      <c r="C63" s="168" t="s">
        <v>989</v>
      </c>
      <c r="D63" s="168" t="s">
        <v>236</v>
      </c>
      <c r="E63" s="169">
        <v>8.202</v>
      </c>
      <c r="F63" s="170">
        <v>0.9</v>
      </c>
      <c r="G63" s="170">
        <v>7.38</v>
      </c>
      <c r="H63" s="169"/>
    </row>
    <row r="64" spans="1:8" s="2" customFormat="1" ht="24" customHeight="1">
      <c r="A64" s="167">
        <v>44</v>
      </c>
      <c r="B64" s="168" t="s">
        <v>990</v>
      </c>
      <c r="C64" s="168" t="s">
        <v>991</v>
      </c>
      <c r="D64" s="168" t="s">
        <v>236</v>
      </c>
      <c r="E64" s="169">
        <v>8.202</v>
      </c>
      <c r="F64" s="170">
        <v>0.6</v>
      </c>
      <c r="G64" s="170">
        <v>4.92</v>
      </c>
      <c r="H64" s="169"/>
    </row>
    <row r="65" spans="1:8" s="2" customFormat="1" ht="28.5" customHeight="1">
      <c r="A65" s="163"/>
      <c r="B65" s="164" t="s">
        <v>436</v>
      </c>
      <c r="C65" s="164" t="s">
        <v>437</v>
      </c>
      <c r="D65" s="164"/>
      <c r="E65" s="165"/>
      <c r="F65" s="166"/>
      <c r="G65" s="166">
        <v>493.07</v>
      </c>
      <c r="H65" s="165"/>
    </row>
    <row r="66" spans="1:8" s="2" customFormat="1" ht="24" customHeight="1">
      <c r="A66" s="167">
        <v>45</v>
      </c>
      <c r="B66" s="168" t="s">
        <v>438</v>
      </c>
      <c r="C66" s="168" t="s">
        <v>439</v>
      </c>
      <c r="D66" s="168" t="s">
        <v>198</v>
      </c>
      <c r="E66" s="169">
        <v>0.83</v>
      </c>
      <c r="F66" s="170">
        <v>37.57</v>
      </c>
      <c r="G66" s="170">
        <v>31.18</v>
      </c>
      <c r="H66" s="169"/>
    </row>
    <row r="67" spans="1:8" s="2" customFormat="1" ht="24" customHeight="1">
      <c r="A67" s="167">
        <v>46</v>
      </c>
      <c r="B67" s="168" t="s">
        <v>440</v>
      </c>
      <c r="C67" s="168" t="s">
        <v>441</v>
      </c>
      <c r="D67" s="168" t="s">
        <v>442</v>
      </c>
      <c r="E67" s="169">
        <v>19</v>
      </c>
      <c r="F67" s="170">
        <v>24.31</v>
      </c>
      <c r="G67" s="170">
        <v>461.89</v>
      </c>
      <c r="H67" s="169"/>
    </row>
    <row r="68" spans="1:8" s="2" customFormat="1" ht="28.5" customHeight="1">
      <c r="A68" s="163"/>
      <c r="B68" s="164" t="s">
        <v>992</v>
      </c>
      <c r="C68" s="164" t="s">
        <v>993</v>
      </c>
      <c r="D68" s="164"/>
      <c r="E68" s="165"/>
      <c r="F68" s="166"/>
      <c r="G68" s="166">
        <v>38.76</v>
      </c>
      <c r="H68" s="165">
        <v>0.001977268</v>
      </c>
    </row>
    <row r="69" spans="1:8" s="2" customFormat="1" ht="24" customHeight="1">
      <c r="A69" s="167">
        <v>47</v>
      </c>
      <c r="B69" s="168" t="s">
        <v>994</v>
      </c>
      <c r="C69" s="168" t="s">
        <v>995</v>
      </c>
      <c r="D69" s="168" t="s">
        <v>191</v>
      </c>
      <c r="E69" s="169">
        <v>26</v>
      </c>
      <c r="F69" s="170">
        <v>1.4</v>
      </c>
      <c r="G69" s="170">
        <v>36.4</v>
      </c>
      <c r="H69" s="169">
        <v>0.00180388</v>
      </c>
    </row>
    <row r="70" spans="1:8" s="2" customFormat="1" ht="24" customHeight="1">
      <c r="A70" s="167">
        <v>48</v>
      </c>
      <c r="B70" s="168" t="s">
        <v>996</v>
      </c>
      <c r="C70" s="168" t="s">
        <v>997</v>
      </c>
      <c r="D70" s="168" t="s">
        <v>191</v>
      </c>
      <c r="E70" s="169">
        <v>1.2</v>
      </c>
      <c r="F70" s="170">
        <v>1.97</v>
      </c>
      <c r="G70" s="170">
        <v>2.36</v>
      </c>
      <c r="H70" s="169">
        <v>0.000173388</v>
      </c>
    </row>
    <row r="71" spans="1:8" s="2" customFormat="1" ht="30.75" customHeight="1">
      <c r="A71" s="159"/>
      <c r="B71" s="160" t="s">
        <v>547</v>
      </c>
      <c r="C71" s="160" t="s">
        <v>548</v>
      </c>
      <c r="D71" s="160"/>
      <c r="E71" s="161"/>
      <c r="F71" s="162"/>
      <c r="G71" s="162">
        <v>1001.18</v>
      </c>
      <c r="H71" s="161">
        <v>0.01710295</v>
      </c>
    </row>
    <row r="72" spans="1:8" s="2" customFormat="1" ht="28.5" customHeight="1">
      <c r="A72" s="163"/>
      <c r="B72" s="164" t="s">
        <v>549</v>
      </c>
      <c r="C72" s="164" t="s">
        <v>550</v>
      </c>
      <c r="D72" s="164"/>
      <c r="E72" s="165"/>
      <c r="F72" s="166"/>
      <c r="G72" s="166">
        <v>1001.18</v>
      </c>
      <c r="H72" s="165">
        <v>0.01710295</v>
      </c>
    </row>
    <row r="73" spans="1:8" s="2" customFormat="1" ht="24" customHeight="1">
      <c r="A73" s="167">
        <v>49</v>
      </c>
      <c r="B73" s="168" t="s">
        <v>998</v>
      </c>
      <c r="C73" s="168" t="s">
        <v>999</v>
      </c>
      <c r="D73" s="168" t="s">
        <v>217</v>
      </c>
      <c r="E73" s="169">
        <v>5</v>
      </c>
      <c r="F73" s="170">
        <v>6.33</v>
      </c>
      <c r="G73" s="170">
        <v>31.65</v>
      </c>
      <c r="H73" s="169">
        <v>0.00030165</v>
      </c>
    </row>
    <row r="74" spans="1:8" s="2" customFormat="1" ht="13.5" customHeight="1">
      <c r="A74" s="179">
        <v>50</v>
      </c>
      <c r="B74" s="180" t="s">
        <v>1000</v>
      </c>
      <c r="C74" s="180" t="s">
        <v>1001</v>
      </c>
      <c r="D74" s="180" t="s">
        <v>217</v>
      </c>
      <c r="E74" s="181">
        <v>5</v>
      </c>
      <c r="F74" s="182">
        <v>0.76</v>
      </c>
      <c r="G74" s="182">
        <v>3.8</v>
      </c>
      <c r="H74" s="181">
        <v>0.0006</v>
      </c>
    </row>
    <row r="75" spans="1:8" s="2" customFormat="1" ht="24" customHeight="1">
      <c r="A75" s="167">
        <v>51</v>
      </c>
      <c r="B75" s="168" t="s">
        <v>1002</v>
      </c>
      <c r="C75" s="168" t="s">
        <v>1003</v>
      </c>
      <c r="D75" s="168" t="s">
        <v>217</v>
      </c>
      <c r="E75" s="169">
        <v>10</v>
      </c>
      <c r="F75" s="170">
        <v>6.74</v>
      </c>
      <c r="G75" s="170">
        <v>67.4</v>
      </c>
      <c r="H75" s="169">
        <v>0.00083989</v>
      </c>
    </row>
    <row r="76" spans="1:8" s="2" customFormat="1" ht="13.5" customHeight="1">
      <c r="A76" s="179">
        <v>52</v>
      </c>
      <c r="B76" s="180" t="s">
        <v>1004</v>
      </c>
      <c r="C76" s="180" t="s">
        <v>1005</v>
      </c>
      <c r="D76" s="180" t="s">
        <v>217</v>
      </c>
      <c r="E76" s="181">
        <v>10</v>
      </c>
      <c r="F76" s="182">
        <v>0.85</v>
      </c>
      <c r="G76" s="182">
        <v>8.5</v>
      </c>
      <c r="H76" s="181">
        <v>0.0019</v>
      </c>
    </row>
    <row r="77" spans="1:8" s="2" customFormat="1" ht="24" customHeight="1">
      <c r="A77" s="167">
        <v>53</v>
      </c>
      <c r="B77" s="168" t="s">
        <v>1006</v>
      </c>
      <c r="C77" s="168" t="s">
        <v>1007</v>
      </c>
      <c r="D77" s="168" t="s">
        <v>217</v>
      </c>
      <c r="E77" s="169">
        <v>2</v>
      </c>
      <c r="F77" s="170">
        <v>7.15</v>
      </c>
      <c r="G77" s="170">
        <v>14.3</v>
      </c>
      <c r="H77" s="169">
        <v>0.00021028</v>
      </c>
    </row>
    <row r="78" spans="1:8" s="2" customFormat="1" ht="13.5" customHeight="1">
      <c r="A78" s="179">
        <v>54</v>
      </c>
      <c r="B78" s="180" t="s">
        <v>1008</v>
      </c>
      <c r="C78" s="180" t="s">
        <v>1009</v>
      </c>
      <c r="D78" s="180" t="s">
        <v>217</v>
      </c>
      <c r="E78" s="181">
        <v>2</v>
      </c>
      <c r="F78" s="182">
        <v>1.02</v>
      </c>
      <c r="G78" s="182">
        <v>2.04</v>
      </c>
      <c r="H78" s="181">
        <v>0.00052</v>
      </c>
    </row>
    <row r="79" spans="1:8" s="2" customFormat="1" ht="13.5" customHeight="1">
      <c r="A79" s="167">
        <v>55</v>
      </c>
      <c r="B79" s="168" t="s">
        <v>1010</v>
      </c>
      <c r="C79" s="168" t="s">
        <v>1011</v>
      </c>
      <c r="D79" s="168" t="s">
        <v>217</v>
      </c>
      <c r="E79" s="169">
        <v>1</v>
      </c>
      <c r="F79" s="170">
        <v>1.96</v>
      </c>
      <c r="G79" s="170">
        <v>1.96</v>
      </c>
      <c r="H79" s="169"/>
    </row>
    <row r="80" spans="1:8" s="2" customFormat="1" ht="13.5" customHeight="1">
      <c r="A80" s="179">
        <v>56</v>
      </c>
      <c r="B80" s="180" t="s">
        <v>1012</v>
      </c>
      <c r="C80" s="180" t="s">
        <v>1013</v>
      </c>
      <c r="D80" s="180" t="s">
        <v>217</v>
      </c>
      <c r="E80" s="181">
        <v>1</v>
      </c>
      <c r="F80" s="182">
        <v>0.26</v>
      </c>
      <c r="G80" s="182">
        <v>0.26</v>
      </c>
      <c r="H80" s="181">
        <v>4E-05</v>
      </c>
    </row>
    <row r="81" spans="1:8" s="2" customFormat="1" ht="24" customHeight="1">
      <c r="A81" s="167">
        <v>57</v>
      </c>
      <c r="B81" s="168" t="s">
        <v>1014</v>
      </c>
      <c r="C81" s="168" t="s">
        <v>1015</v>
      </c>
      <c r="D81" s="168" t="s">
        <v>191</v>
      </c>
      <c r="E81" s="169">
        <v>26</v>
      </c>
      <c r="F81" s="170">
        <v>11.77</v>
      </c>
      <c r="G81" s="170">
        <v>306.02</v>
      </c>
      <c r="H81" s="169"/>
    </row>
    <row r="82" spans="1:8" s="2" customFormat="1" ht="24" customHeight="1">
      <c r="A82" s="179">
        <v>58</v>
      </c>
      <c r="B82" s="180" t="s">
        <v>1016</v>
      </c>
      <c r="C82" s="180" t="s">
        <v>1017</v>
      </c>
      <c r="D82" s="180" t="s">
        <v>191</v>
      </c>
      <c r="E82" s="181">
        <v>26</v>
      </c>
      <c r="F82" s="182">
        <v>1.12</v>
      </c>
      <c r="G82" s="182">
        <v>29.12</v>
      </c>
      <c r="H82" s="181">
        <v>0.00702</v>
      </c>
    </row>
    <row r="83" spans="1:8" s="2" customFormat="1" ht="13.5" customHeight="1">
      <c r="A83" s="167">
        <v>59</v>
      </c>
      <c r="B83" s="168" t="s">
        <v>1018</v>
      </c>
      <c r="C83" s="168" t="s">
        <v>1019</v>
      </c>
      <c r="D83" s="168" t="s">
        <v>217</v>
      </c>
      <c r="E83" s="169">
        <v>1</v>
      </c>
      <c r="F83" s="170">
        <v>4.02</v>
      </c>
      <c r="G83" s="170">
        <v>4.02</v>
      </c>
      <c r="H83" s="169"/>
    </row>
    <row r="84" spans="1:8" s="2" customFormat="1" ht="13.5" customHeight="1">
      <c r="A84" s="179">
        <v>60</v>
      </c>
      <c r="B84" s="180" t="s">
        <v>1020</v>
      </c>
      <c r="C84" s="180" t="s">
        <v>1021</v>
      </c>
      <c r="D84" s="180" t="s">
        <v>217</v>
      </c>
      <c r="E84" s="181">
        <v>1</v>
      </c>
      <c r="F84" s="182">
        <v>3.71</v>
      </c>
      <c r="G84" s="182">
        <v>3.71</v>
      </c>
      <c r="H84" s="181">
        <v>6E-05</v>
      </c>
    </row>
    <row r="85" spans="1:8" s="2" customFormat="1" ht="24" customHeight="1">
      <c r="A85" s="167">
        <v>61</v>
      </c>
      <c r="B85" s="168" t="s">
        <v>1022</v>
      </c>
      <c r="C85" s="168" t="s">
        <v>1023</v>
      </c>
      <c r="D85" s="168" t="s">
        <v>217</v>
      </c>
      <c r="E85" s="169">
        <v>1</v>
      </c>
      <c r="F85" s="170">
        <v>5.23</v>
      </c>
      <c r="G85" s="170">
        <v>5.23</v>
      </c>
      <c r="H85" s="169"/>
    </row>
    <row r="86" spans="1:8" s="2" customFormat="1" ht="24" customHeight="1">
      <c r="A86" s="179">
        <v>62</v>
      </c>
      <c r="B86" s="180" t="s">
        <v>1024</v>
      </c>
      <c r="C86" s="180" t="s">
        <v>1025</v>
      </c>
      <c r="D86" s="180" t="s">
        <v>217</v>
      </c>
      <c r="E86" s="181">
        <v>1</v>
      </c>
      <c r="F86" s="182">
        <v>34.82</v>
      </c>
      <c r="G86" s="182">
        <v>34.82</v>
      </c>
      <c r="H86" s="181">
        <v>0.00041</v>
      </c>
    </row>
    <row r="87" spans="1:8" s="2" customFormat="1" ht="24" customHeight="1">
      <c r="A87" s="167">
        <v>63</v>
      </c>
      <c r="B87" s="168" t="s">
        <v>1026</v>
      </c>
      <c r="C87" s="168" t="s">
        <v>1027</v>
      </c>
      <c r="D87" s="168" t="s">
        <v>217</v>
      </c>
      <c r="E87" s="169">
        <v>1</v>
      </c>
      <c r="F87" s="170">
        <v>9.44</v>
      </c>
      <c r="G87" s="170">
        <v>9.44</v>
      </c>
      <c r="H87" s="169">
        <v>5.762E-05</v>
      </c>
    </row>
    <row r="88" spans="1:8" s="2" customFormat="1" ht="13.5" customHeight="1">
      <c r="A88" s="179">
        <v>64</v>
      </c>
      <c r="B88" s="180" t="s">
        <v>1028</v>
      </c>
      <c r="C88" s="180" t="s">
        <v>1029</v>
      </c>
      <c r="D88" s="180" t="s">
        <v>217</v>
      </c>
      <c r="E88" s="181">
        <v>1</v>
      </c>
      <c r="F88" s="182">
        <v>44.9</v>
      </c>
      <c r="G88" s="182">
        <v>44.9</v>
      </c>
      <c r="H88" s="181">
        <v>0.00112</v>
      </c>
    </row>
    <row r="89" spans="1:8" s="2" customFormat="1" ht="24" customHeight="1">
      <c r="A89" s="167">
        <v>65</v>
      </c>
      <c r="B89" s="168" t="s">
        <v>1030</v>
      </c>
      <c r="C89" s="168" t="s">
        <v>1031</v>
      </c>
      <c r="D89" s="168" t="s">
        <v>217</v>
      </c>
      <c r="E89" s="169">
        <v>1</v>
      </c>
      <c r="F89" s="170">
        <v>10.56</v>
      </c>
      <c r="G89" s="170">
        <v>10.56</v>
      </c>
      <c r="H89" s="169">
        <v>6.948E-05</v>
      </c>
    </row>
    <row r="90" spans="1:8" s="2" customFormat="1" ht="13.5" customHeight="1">
      <c r="A90" s="179">
        <v>66</v>
      </c>
      <c r="B90" s="180" t="s">
        <v>1032</v>
      </c>
      <c r="C90" s="180" t="s">
        <v>1033</v>
      </c>
      <c r="D90" s="180" t="s">
        <v>217</v>
      </c>
      <c r="E90" s="181">
        <v>1</v>
      </c>
      <c r="F90" s="182">
        <v>52.69</v>
      </c>
      <c r="G90" s="182">
        <v>52.69</v>
      </c>
      <c r="H90" s="181">
        <v>0.0016</v>
      </c>
    </row>
    <row r="91" spans="1:8" s="2" customFormat="1" ht="24" customHeight="1">
      <c r="A91" s="167">
        <v>67</v>
      </c>
      <c r="B91" s="168" t="s">
        <v>1034</v>
      </c>
      <c r="C91" s="168" t="s">
        <v>1035</v>
      </c>
      <c r="D91" s="168" t="s">
        <v>217</v>
      </c>
      <c r="E91" s="169">
        <v>1</v>
      </c>
      <c r="F91" s="170">
        <v>12.68</v>
      </c>
      <c r="G91" s="170">
        <v>12.68</v>
      </c>
      <c r="H91" s="169">
        <v>7.903E-05</v>
      </c>
    </row>
    <row r="92" spans="1:8" s="2" customFormat="1" ht="13.5" customHeight="1">
      <c r="A92" s="179">
        <v>68</v>
      </c>
      <c r="B92" s="180" t="s">
        <v>1036</v>
      </c>
      <c r="C92" s="180" t="s">
        <v>1037</v>
      </c>
      <c r="D92" s="180" t="s">
        <v>217</v>
      </c>
      <c r="E92" s="181">
        <v>1</v>
      </c>
      <c r="F92" s="182">
        <v>59.59</v>
      </c>
      <c r="G92" s="182">
        <v>59.59</v>
      </c>
      <c r="H92" s="181">
        <v>0.0021</v>
      </c>
    </row>
    <row r="93" spans="1:8" s="2" customFormat="1" ht="13.5" customHeight="1">
      <c r="A93" s="167">
        <v>69</v>
      </c>
      <c r="B93" s="168" t="s">
        <v>1038</v>
      </c>
      <c r="C93" s="168" t="s">
        <v>1039</v>
      </c>
      <c r="D93" s="168" t="s">
        <v>165</v>
      </c>
      <c r="E93" s="169">
        <v>3</v>
      </c>
      <c r="F93" s="170">
        <v>9.56</v>
      </c>
      <c r="G93" s="170">
        <v>28.68</v>
      </c>
      <c r="H93" s="169"/>
    </row>
    <row r="94" spans="1:8" s="2" customFormat="1" ht="13.5" customHeight="1">
      <c r="A94" s="179">
        <v>70</v>
      </c>
      <c r="B94" s="180" t="s">
        <v>1040</v>
      </c>
      <c r="C94" s="180" t="s">
        <v>1041</v>
      </c>
      <c r="D94" s="180" t="s">
        <v>217</v>
      </c>
      <c r="E94" s="181">
        <v>0.6</v>
      </c>
      <c r="F94" s="182">
        <v>27.47</v>
      </c>
      <c r="G94" s="182">
        <v>16.48</v>
      </c>
      <c r="H94" s="181"/>
    </row>
    <row r="95" spans="1:8" s="2" customFormat="1" ht="13.5" customHeight="1">
      <c r="A95" s="179">
        <v>71</v>
      </c>
      <c r="B95" s="180" t="s">
        <v>1042</v>
      </c>
      <c r="C95" s="180" t="s">
        <v>1043</v>
      </c>
      <c r="D95" s="180" t="s">
        <v>191</v>
      </c>
      <c r="E95" s="181">
        <v>2.5</v>
      </c>
      <c r="F95" s="182">
        <v>36.29</v>
      </c>
      <c r="G95" s="182">
        <v>90.73</v>
      </c>
      <c r="H95" s="181">
        <v>0.000175</v>
      </c>
    </row>
    <row r="96" spans="1:8" s="2" customFormat="1" ht="13.5" customHeight="1">
      <c r="A96" s="167">
        <v>72</v>
      </c>
      <c r="B96" s="168" t="s">
        <v>1044</v>
      </c>
      <c r="C96" s="168" t="s">
        <v>1045</v>
      </c>
      <c r="D96" s="168" t="s">
        <v>191</v>
      </c>
      <c r="E96" s="169">
        <v>61</v>
      </c>
      <c r="F96" s="170">
        <v>0.88</v>
      </c>
      <c r="G96" s="170">
        <v>53.68</v>
      </c>
      <c r="H96" s="169"/>
    </row>
    <row r="97" spans="1:8" s="2" customFormat="1" ht="13.5" customHeight="1">
      <c r="A97" s="167">
        <v>73</v>
      </c>
      <c r="B97" s="168" t="s">
        <v>1046</v>
      </c>
      <c r="C97" s="168" t="s">
        <v>1047</v>
      </c>
      <c r="D97" s="168" t="s">
        <v>217</v>
      </c>
      <c r="E97" s="169">
        <v>1</v>
      </c>
      <c r="F97" s="170">
        <v>7.97</v>
      </c>
      <c r="G97" s="170">
        <v>7.97</v>
      </c>
      <c r="H97" s="169"/>
    </row>
    <row r="98" spans="1:8" s="2" customFormat="1" ht="13.5" customHeight="1">
      <c r="A98" s="179">
        <v>74</v>
      </c>
      <c r="B98" s="180" t="s">
        <v>1048</v>
      </c>
      <c r="C98" s="180" t="s">
        <v>1049</v>
      </c>
      <c r="D98" s="180" t="s">
        <v>217</v>
      </c>
      <c r="E98" s="181">
        <v>1</v>
      </c>
      <c r="F98" s="182">
        <v>53.26</v>
      </c>
      <c r="G98" s="182">
        <v>53.26</v>
      </c>
      <c r="H98" s="181"/>
    </row>
    <row r="99" spans="1:8" s="2" customFormat="1" ht="13.5" customHeight="1">
      <c r="A99" s="167">
        <v>75</v>
      </c>
      <c r="B99" s="168" t="s">
        <v>561</v>
      </c>
      <c r="C99" s="168" t="s">
        <v>562</v>
      </c>
      <c r="D99" s="168" t="s">
        <v>236</v>
      </c>
      <c r="E99" s="169">
        <v>9.535</v>
      </c>
      <c r="F99" s="170">
        <v>1</v>
      </c>
      <c r="G99" s="170">
        <v>9.54</v>
      </c>
      <c r="H99" s="169"/>
    </row>
    <row r="100" spans="1:8" s="2" customFormat="1" ht="13.5" customHeight="1">
      <c r="A100" s="167">
        <v>76</v>
      </c>
      <c r="B100" s="168" t="s">
        <v>563</v>
      </c>
      <c r="C100" s="168" t="s">
        <v>564</v>
      </c>
      <c r="D100" s="168" t="s">
        <v>236</v>
      </c>
      <c r="E100" s="169">
        <v>9.535</v>
      </c>
      <c r="F100" s="170">
        <v>3</v>
      </c>
      <c r="G100" s="170">
        <v>28.61</v>
      </c>
      <c r="H100" s="169"/>
    </row>
    <row r="101" spans="1:8" s="2" customFormat="1" ht="13.5" customHeight="1">
      <c r="A101" s="167">
        <v>77</v>
      </c>
      <c r="B101" s="168" t="s">
        <v>565</v>
      </c>
      <c r="C101" s="168" t="s">
        <v>566</v>
      </c>
      <c r="D101" s="168" t="s">
        <v>236</v>
      </c>
      <c r="E101" s="169">
        <v>9.535</v>
      </c>
      <c r="F101" s="170">
        <v>1</v>
      </c>
      <c r="G101" s="170">
        <v>9.54</v>
      </c>
      <c r="H101" s="169"/>
    </row>
    <row r="102" spans="1:8" s="2" customFormat="1" ht="30.75" customHeight="1">
      <c r="A102" s="159"/>
      <c r="B102" s="160" t="s">
        <v>78</v>
      </c>
      <c r="C102" s="160" t="s">
        <v>785</v>
      </c>
      <c r="D102" s="160"/>
      <c r="E102" s="161"/>
      <c r="F102" s="162"/>
      <c r="G102" s="162">
        <v>139.53</v>
      </c>
      <c r="H102" s="161"/>
    </row>
    <row r="103" spans="1:8" s="2" customFormat="1" ht="13.5" customHeight="1">
      <c r="A103" s="167">
        <v>78</v>
      </c>
      <c r="B103" s="168" t="s">
        <v>1050</v>
      </c>
      <c r="C103" s="168" t="s">
        <v>1051</v>
      </c>
      <c r="D103" s="168" t="s">
        <v>391</v>
      </c>
      <c r="E103" s="169">
        <v>1</v>
      </c>
      <c r="F103" s="170">
        <v>139.53</v>
      </c>
      <c r="G103" s="170">
        <v>139.53</v>
      </c>
      <c r="H103" s="169"/>
    </row>
    <row r="104" spans="1:8" s="2" customFormat="1" ht="30.75" customHeight="1">
      <c r="A104" s="171"/>
      <c r="B104" s="172"/>
      <c r="C104" s="172" t="s">
        <v>209</v>
      </c>
      <c r="D104" s="172"/>
      <c r="E104" s="173"/>
      <c r="F104" s="174"/>
      <c r="G104" s="174">
        <v>4249.17</v>
      </c>
      <c r="H104" s="173">
        <v>18.16437400386</v>
      </c>
    </row>
  </sheetData>
  <sheetProtection/>
  <mergeCells count="2">
    <mergeCell ref="A1:H1"/>
    <mergeCell ref="A8:C8"/>
  </mergeCells>
  <printOptions/>
  <pageMargins left="0.39370079040527345" right="0.39370079040527345" top="0.7874015808105469" bottom="0.7874015808105469" header="0" footer="0"/>
  <pageSetup blackAndWhite="1" fitToHeight="100" fitToWidth="1" horizontalDpi="600" verticalDpi="600" orientation="portrait" paperSize="9" scale="97" r:id="rId1"/>
  <headerFooter alignWithMargins="0">
    <oddFooter>&amp;C   Strana &amp;P 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9"/>
  <sheetViews>
    <sheetView showGridLines="0" zoomScalePageLayoutView="0" workbookViewId="0" topLeftCell="A1">
      <selection activeCell="E8" sqref="E8"/>
    </sheetView>
  </sheetViews>
  <sheetFormatPr defaultColWidth="10.5" defaultRowHeight="12" customHeight="1"/>
  <cols>
    <col min="1" max="1" width="4" style="175" customWidth="1"/>
    <col min="2" max="2" width="12.33203125" style="176" customWidth="1"/>
    <col min="3" max="3" width="49.83203125" style="176" customWidth="1"/>
    <col min="4" max="4" width="3.83203125" style="176" customWidth="1"/>
    <col min="5" max="5" width="11.33203125" style="177" customWidth="1"/>
    <col min="6" max="6" width="11.5" style="178" customWidth="1"/>
    <col min="7" max="7" width="17.33203125" style="178" customWidth="1"/>
    <col min="8" max="8" width="13.83203125" style="177" customWidth="1"/>
    <col min="9" max="16384" width="10.5" style="1" customWidth="1"/>
  </cols>
  <sheetData>
    <row r="1" spans="1:8" s="2" customFormat="1" ht="27.75" customHeight="1">
      <c r="A1" s="219" t="s">
        <v>146</v>
      </c>
      <c r="B1" s="220"/>
      <c r="C1" s="220"/>
      <c r="D1" s="220"/>
      <c r="E1" s="220"/>
      <c r="F1" s="220"/>
      <c r="G1" s="220"/>
      <c r="H1" s="220"/>
    </row>
    <row r="2" spans="1:8" s="2" customFormat="1" ht="12.75" customHeight="1">
      <c r="A2" s="131" t="s">
        <v>147</v>
      </c>
      <c r="B2" s="135"/>
      <c r="C2" s="135"/>
      <c r="D2" s="135"/>
      <c r="E2" s="135"/>
      <c r="F2" s="135"/>
      <c r="G2" s="135"/>
      <c r="H2" s="135"/>
    </row>
    <row r="3" spans="1:8" s="2" customFormat="1" ht="12.75" customHeight="1">
      <c r="A3" s="131" t="s">
        <v>1052</v>
      </c>
      <c r="B3" s="135"/>
      <c r="C3" s="135"/>
      <c r="D3" s="135"/>
      <c r="E3" s="135"/>
      <c r="F3" s="135"/>
      <c r="G3" s="135"/>
      <c r="H3" s="135"/>
    </row>
    <row r="4" spans="1:8" s="2" customFormat="1" ht="13.5" customHeight="1">
      <c r="A4" s="150"/>
      <c r="B4" s="131"/>
      <c r="C4" s="150"/>
      <c r="D4" s="132"/>
      <c r="E4" s="132"/>
      <c r="F4" s="132"/>
      <c r="G4" s="132"/>
      <c r="H4" s="132"/>
    </row>
    <row r="5" spans="1:8" s="2" customFormat="1" ht="6.75" customHeight="1">
      <c r="A5" s="151"/>
      <c r="B5" s="152"/>
      <c r="C5" s="152"/>
      <c r="D5" s="152"/>
      <c r="E5" s="153"/>
      <c r="F5" s="154"/>
      <c r="G5" s="154"/>
      <c r="H5" s="153"/>
    </row>
    <row r="6" spans="1:8" s="2" customFormat="1" ht="12.75" customHeight="1">
      <c r="A6" s="135" t="s">
        <v>149</v>
      </c>
      <c r="B6" s="135"/>
      <c r="C6" s="135"/>
      <c r="D6" s="135"/>
      <c r="E6" s="135"/>
      <c r="F6" s="135"/>
      <c r="G6" s="135"/>
      <c r="H6" s="135"/>
    </row>
    <row r="7" spans="1:8" s="2" customFormat="1" ht="13.5" customHeight="1">
      <c r="A7" s="135" t="s">
        <v>150</v>
      </c>
      <c r="B7" s="135"/>
      <c r="C7" s="135"/>
      <c r="D7" s="135"/>
      <c r="E7" s="135" t="s">
        <v>151</v>
      </c>
      <c r="F7" s="135"/>
      <c r="G7" s="135"/>
      <c r="H7" s="135"/>
    </row>
    <row r="8" spans="1:8" s="2" customFormat="1" ht="13.5" customHeight="1">
      <c r="A8" s="221" t="s">
        <v>152</v>
      </c>
      <c r="B8" s="222"/>
      <c r="C8" s="222"/>
      <c r="D8" s="155"/>
      <c r="E8" s="135" t="s">
        <v>1197</v>
      </c>
      <c r="F8" s="156"/>
      <c r="G8" s="156"/>
      <c r="H8" s="157"/>
    </row>
    <row r="9" spans="1:8" s="2" customFormat="1" ht="6.75" customHeight="1">
      <c r="A9" s="151"/>
      <c r="B9" s="151"/>
      <c r="C9" s="151"/>
      <c r="D9" s="151"/>
      <c r="E9" s="151"/>
      <c r="F9" s="151"/>
      <c r="G9" s="151"/>
      <c r="H9" s="151"/>
    </row>
    <row r="10" spans="1:8" s="2" customFormat="1" ht="28.5" customHeight="1">
      <c r="A10" s="158" t="s">
        <v>153</v>
      </c>
      <c r="B10" s="158" t="s">
        <v>154</v>
      </c>
      <c r="C10" s="158" t="s">
        <v>155</v>
      </c>
      <c r="D10" s="158" t="s">
        <v>156</v>
      </c>
      <c r="E10" s="158" t="s">
        <v>157</v>
      </c>
      <c r="F10" s="158" t="s">
        <v>158</v>
      </c>
      <c r="G10" s="158" t="s">
        <v>159</v>
      </c>
      <c r="H10" s="158" t="s">
        <v>160</v>
      </c>
    </row>
    <row r="11" spans="1:8" s="2" customFormat="1" ht="12.75" customHeight="1" hidden="1">
      <c r="A11" s="158" t="s">
        <v>41</v>
      </c>
      <c r="B11" s="158" t="s">
        <v>48</v>
      </c>
      <c r="C11" s="158" t="s">
        <v>54</v>
      </c>
      <c r="D11" s="158" t="s">
        <v>60</v>
      </c>
      <c r="E11" s="158" t="s">
        <v>64</v>
      </c>
      <c r="F11" s="158" t="s">
        <v>68</v>
      </c>
      <c r="G11" s="158" t="s">
        <v>71</v>
      </c>
      <c r="H11" s="158" t="s">
        <v>44</v>
      </c>
    </row>
    <row r="12" spans="1:8" s="2" customFormat="1" ht="3" customHeight="1">
      <c r="A12" s="151"/>
      <c r="B12" s="151"/>
      <c r="C12" s="151"/>
      <c r="D12" s="151"/>
      <c r="E12" s="151"/>
      <c r="F12" s="151"/>
      <c r="G12" s="151"/>
      <c r="H12" s="151"/>
    </row>
    <row r="13" spans="1:8" s="2" customFormat="1" ht="30.75" customHeight="1">
      <c r="A13" s="159"/>
      <c r="B13" s="160" t="s">
        <v>55</v>
      </c>
      <c r="C13" s="160" t="s">
        <v>230</v>
      </c>
      <c r="D13" s="160"/>
      <c r="E13" s="161"/>
      <c r="F13" s="162"/>
      <c r="G13" s="162">
        <v>18227.13</v>
      </c>
      <c r="H13" s="161"/>
    </row>
    <row r="14" spans="1:8" s="2" customFormat="1" ht="28.5" customHeight="1">
      <c r="A14" s="163"/>
      <c r="B14" s="164" t="s">
        <v>1053</v>
      </c>
      <c r="C14" s="164" t="s">
        <v>1054</v>
      </c>
      <c r="D14" s="164"/>
      <c r="E14" s="165"/>
      <c r="F14" s="166"/>
      <c r="G14" s="166">
        <v>17557.26</v>
      </c>
      <c r="H14" s="165"/>
    </row>
    <row r="15" spans="1:8" s="2" customFormat="1" ht="55.5" customHeight="1">
      <c r="A15" s="167">
        <v>2</v>
      </c>
      <c r="B15" s="168" t="s">
        <v>1055</v>
      </c>
      <c r="C15" s="168" t="s">
        <v>1056</v>
      </c>
      <c r="D15" s="168" t="s">
        <v>217</v>
      </c>
      <c r="E15" s="169">
        <v>1</v>
      </c>
      <c r="F15" s="170">
        <v>7010.34</v>
      </c>
      <c r="G15" s="170">
        <v>7010.34</v>
      </c>
      <c r="H15" s="169"/>
    </row>
    <row r="16" spans="1:8" s="2" customFormat="1" ht="34.5" customHeight="1">
      <c r="A16" s="167">
        <v>11</v>
      </c>
      <c r="B16" s="168" t="s">
        <v>1057</v>
      </c>
      <c r="C16" s="168" t="s">
        <v>1058</v>
      </c>
      <c r="D16" s="168" t="s">
        <v>217</v>
      </c>
      <c r="E16" s="169">
        <v>4</v>
      </c>
      <c r="F16" s="170">
        <v>34.79</v>
      </c>
      <c r="G16" s="170">
        <v>139.16</v>
      </c>
      <c r="H16" s="169"/>
    </row>
    <row r="17" spans="1:8" s="2" customFormat="1" ht="24" customHeight="1">
      <c r="A17" s="167">
        <v>12</v>
      </c>
      <c r="B17" s="168" t="s">
        <v>1059</v>
      </c>
      <c r="C17" s="168" t="s">
        <v>1060</v>
      </c>
      <c r="D17" s="168" t="s">
        <v>191</v>
      </c>
      <c r="E17" s="169">
        <v>9</v>
      </c>
      <c r="F17" s="170">
        <v>42.61</v>
      </c>
      <c r="G17" s="170">
        <v>383.49</v>
      </c>
      <c r="H17" s="169"/>
    </row>
    <row r="18" spans="1:8" s="2" customFormat="1" ht="24" customHeight="1">
      <c r="A18" s="167">
        <v>13</v>
      </c>
      <c r="B18" s="168" t="s">
        <v>1061</v>
      </c>
      <c r="C18" s="168" t="s">
        <v>1062</v>
      </c>
      <c r="D18" s="168" t="s">
        <v>191</v>
      </c>
      <c r="E18" s="169">
        <v>9</v>
      </c>
      <c r="F18" s="170">
        <v>41.59</v>
      </c>
      <c r="G18" s="170">
        <v>374.31</v>
      </c>
      <c r="H18" s="169"/>
    </row>
    <row r="19" spans="1:8" s="2" customFormat="1" ht="24" customHeight="1">
      <c r="A19" s="167">
        <v>14</v>
      </c>
      <c r="B19" s="168" t="s">
        <v>1063</v>
      </c>
      <c r="C19" s="168" t="s">
        <v>1064</v>
      </c>
      <c r="D19" s="168" t="s">
        <v>191</v>
      </c>
      <c r="E19" s="169">
        <v>35</v>
      </c>
      <c r="F19" s="170">
        <v>22.11</v>
      </c>
      <c r="G19" s="170">
        <v>773.85</v>
      </c>
      <c r="H19" s="169"/>
    </row>
    <row r="20" spans="1:8" s="2" customFormat="1" ht="24" customHeight="1">
      <c r="A20" s="167">
        <v>15</v>
      </c>
      <c r="B20" s="168" t="s">
        <v>1065</v>
      </c>
      <c r="C20" s="168" t="s">
        <v>1066</v>
      </c>
      <c r="D20" s="168" t="s">
        <v>191</v>
      </c>
      <c r="E20" s="169">
        <v>44</v>
      </c>
      <c r="F20" s="170">
        <v>19.57</v>
      </c>
      <c r="G20" s="170">
        <v>861.08</v>
      </c>
      <c r="H20" s="169"/>
    </row>
    <row r="21" spans="1:8" s="2" customFormat="1" ht="13.5" customHeight="1">
      <c r="A21" s="167">
        <v>16</v>
      </c>
      <c r="B21" s="168" t="s">
        <v>1067</v>
      </c>
      <c r="C21" s="168" t="s">
        <v>1068</v>
      </c>
      <c r="D21" s="168" t="s">
        <v>1069</v>
      </c>
      <c r="E21" s="169">
        <v>1</v>
      </c>
      <c r="F21" s="170">
        <v>581.15</v>
      </c>
      <c r="G21" s="170">
        <v>581.15</v>
      </c>
      <c r="H21" s="169"/>
    </row>
    <row r="22" spans="1:8" s="2" customFormat="1" ht="24" customHeight="1">
      <c r="A22" s="167">
        <v>17</v>
      </c>
      <c r="B22" s="168" t="s">
        <v>1070</v>
      </c>
      <c r="C22" s="168" t="s">
        <v>1071</v>
      </c>
      <c r="D22" s="168" t="s">
        <v>1069</v>
      </c>
      <c r="E22" s="169">
        <v>1</v>
      </c>
      <c r="F22" s="170">
        <v>86.47</v>
      </c>
      <c r="G22" s="170">
        <v>86.47</v>
      </c>
      <c r="H22" s="169"/>
    </row>
    <row r="23" spans="1:8" s="2" customFormat="1" ht="24" customHeight="1">
      <c r="A23" s="167">
        <v>18</v>
      </c>
      <c r="B23" s="168" t="s">
        <v>1072</v>
      </c>
      <c r="C23" s="168" t="s">
        <v>1073</v>
      </c>
      <c r="D23" s="168" t="s">
        <v>1069</v>
      </c>
      <c r="E23" s="169">
        <v>1</v>
      </c>
      <c r="F23" s="170">
        <v>173.6</v>
      </c>
      <c r="G23" s="170">
        <v>173.6</v>
      </c>
      <c r="H23" s="169"/>
    </row>
    <row r="24" spans="1:8" s="2" customFormat="1" ht="24" customHeight="1">
      <c r="A24" s="167">
        <v>19</v>
      </c>
      <c r="B24" s="168" t="s">
        <v>1074</v>
      </c>
      <c r="C24" s="168" t="s">
        <v>1075</v>
      </c>
      <c r="D24" s="168" t="s">
        <v>1069</v>
      </c>
      <c r="E24" s="169">
        <v>1</v>
      </c>
      <c r="F24" s="170">
        <v>418.73</v>
      </c>
      <c r="G24" s="170">
        <v>418.73</v>
      </c>
      <c r="H24" s="169"/>
    </row>
    <row r="25" spans="1:8" s="2" customFormat="1" ht="13.5" customHeight="1">
      <c r="A25" s="167">
        <v>20</v>
      </c>
      <c r="B25" s="168" t="s">
        <v>1076</v>
      </c>
      <c r="C25" s="168" t="s">
        <v>1077</v>
      </c>
      <c r="D25" s="168" t="s">
        <v>1069</v>
      </c>
      <c r="E25" s="169">
        <v>1</v>
      </c>
      <c r="F25" s="170">
        <v>350.36</v>
      </c>
      <c r="G25" s="170">
        <v>350.36</v>
      </c>
      <c r="H25" s="169"/>
    </row>
    <row r="26" spans="1:8" s="2" customFormat="1" ht="24" customHeight="1">
      <c r="A26" s="167">
        <v>21</v>
      </c>
      <c r="B26" s="168" t="s">
        <v>1078</v>
      </c>
      <c r="C26" s="168" t="s">
        <v>1079</v>
      </c>
      <c r="D26" s="168" t="s">
        <v>1069</v>
      </c>
      <c r="E26" s="169">
        <v>1</v>
      </c>
      <c r="F26" s="170">
        <v>3165.11</v>
      </c>
      <c r="G26" s="170">
        <v>3165.11</v>
      </c>
      <c r="H26" s="169"/>
    </row>
    <row r="27" spans="1:8" s="2" customFormat="1" ht="13.5" customHeight="1">
      <c r="A27" s="167">
        <v>3</v>
      </c>
      <c r="B27" s="168" t="s">
        <v>1080</v>
      </c>
      <c r="C27" s="168" t="s">
        <v>1081</v>
      </c>
      <c r="D27" s="168" t="s">
        <v>217</v>
      </c>
      <c r="E27" s="169">
        <v>2</v>
      </c>
      <c r="F27" s="170">
        <v>106.8</v>
      </c>
      <c r="G27" s="170">
        <v>213.6</v>
      </c>
      <c r="H27" s="169"/>
    </row>
    <row r="28" spans="1:8" s="2" customFormat="1" ht="24" customHeight="1">
      <c r="A28" s="167">
        <v>22</v>
      </c>
      <c r="B28" s="168" t="s">
        <v>1082</v>
      </c>
      <c r="C28" s="168" t="s">
        <v>1083</v>
      </c>
      <c r="D28" s="168" t="s">
        <v>1069</v>
      </c>
      <c r="E28" s="169">
        <v>1</v>
      </c>
      <c r="F28" s="170">
        <v>580.29</v>
      </c>
      <c r="G28" s="170">
        <v>580.29</v>
      </c>
      <c r="H28" s="169"/>
    </row>
    <row r="29" spans="1:8" s="2" customFormat="1" ht="13.5" customHeight="1">
      <c r="A29" s="167">
        <v>4</v>
      </c>
      <c r="B29" s="168" t="s">
        <v>1084</v>
      </c>
      <c r="C29" s="168" t="s">
        <v>1085</v>
      </c>
      <c r="D29" s="168" t="s">
        <v>217</v>
      </c>
      <c r="E29" s="169">
        <v>2</v>
      </c>
      <c r="F29" s="170">
        <v>146.35</v>
      </c>
      <c r="G29" s="170">
        <v>292.7</v>
      </c>
      <c r="H29" s="169"/>
    </row>
    <row r="30" spans="1:8" s="2" customFormat="1" ht="24" customHeight="1">
      <c r="A30" s="167">
        <v>5</v>
      </c>
      <c r="B30" s="168" t="s">
        <v>1086</v>
      </c>
      <c r="C30" s="168" t="s">
        <v>1087</v>
      </c>
      <c r="D30" s="168" t="s">
        <v>217</v>
      </c>
      <c r="E30" s="169">
        <v>1</v>
      </c>
      <c r="F30" s="170">
        <v>41.2</v>
      </c>
      <c r="G30" s="170">
        <v>41.2</v>
      </c>
      <c r="H30" s="169"/>
    </row>
    <row r="31" spans="1:8" s="2" customFormat="1" ht="13.5" customHeight="1">
      <c r="A31" s="167">
        <v>6</v>
      </c>
      <c r="B31" s="168" t="s">
        <v>1088</v>
      </c>
      <c r="C31" s="168" t="s">
        <v>1089</v>
      </c>
      <c r="D31" s="168" t="s">
        <v>217</v>
      </c>
      <c r="E31" s="169">
        <v>1</v>
      </c>
      <c r="F31" s="170">
        <v>38.85</v>
      </c>
      <c r="G31" s="170">
        <v>38.85</v>
      </c>
      <c r="H31" s="169"/>
    </row>
    <row r="32" spans="1:8" s="2" customFormat="1" ht="24" customHeight="1">
      <c r="A32" s="167">
        <v>7</v>
      </c>
      <c r="B32" s="168" t="s">
        <v>1090</v>
      </c>
      <c r="C32" s="168" t="s">
        <v>1091</v>
      </c>
      <c r="D32" s="168" t="s">
        <v>217</v>
      </c>
      <c r="E32" s="169">
        <v>2</v>
      </c>
      <c r="F32" s="170">
        <v>355.76</v>
      </c>
      <c r="G32" s="170">
        <v>711.52</v>
      </c>
      <c r="H32" s="169"/>
    </row>
    <row r="33" spans="1:8" s="2" customFormat="1" ht="13.5" customHeight="1">
      <c r="A33" s="167">
        <v>8</v>
      </c>
      <c r="B33" s="168" t="s">
        <v>1092</v>
      </c>
      <c r="C33" s="168" t="s">
        <v>1093</v>
      </c>
      <c r="D33" s="168" t="s">
        <v>217</v>
      </c>
      <c r="E33" s="169">
        <v>10</v>
      </c>
      <c r="F33" s="170">
        <v>24.13</v>
      </c>
      <c r="G33" s="170">
        <v>241.3</v>
      </c>
      <c r="H33" s="169"/>
    </row>
    <row r="34" spans="1:8" s="2" customFormat="1" ht="24" customHeight="1">
      <c r="A34" s="167">
        <v>9</v>
      </c>
      <c r="B34" s="168" t="s">
        <v>1094</v>
      </c>
      <c r="C34" s="168" t="s">
        <v>1095</v>
      </c>
      <c r="D34" s="168" t="s">
        <v>217</v>
      </c>
      <c r="E34" s="169">
        <v>5</v>
      </c>
      <c r="F34" s="170">
        <v>109.68</v>
      </c>
      <c r="G34" s="170">
        <v>548.4</v>
      </c>
      <c r="H34" s="169"/>
    </row>
    <row r="35" spans="1:8" s="2" customFormat="1" ht="24" customHeight="1">
      <c r="A35" s="167">
        <v>10</v>
      </c>
      <c r="B35" s="168" t="s">
        <v>1096</v>
      </c>
      <c r="C35" s="168" t="s">
        <v>1097</v>
      </c>
      <c r="D35" s="168" t="s">
        <v>217</v>
      </c>
      <c r="E35" s="169">
        <v>5</v>
      </c>
      <c r="F35" s="170">
        <v>114.35</v>
      </c>
      <c r="G35" s="170">
        <v>571.75</v>
      </c>
      <c r="H35" s="169"/>
    </row>
    <row r="36" spans="1:8" s="2" customFormat="1" ht="28.5" customHeight="1">
      <c r="A36" s="163"/>
      <c r="B36" s="164" t="s">
        <v>1098</v>
      </c>
      <c r="C36" s="164" t="s">
        <v>1099</v>
      </c>
      <c r="D36" s="164"/>
      <c r="E36" s="165"/>
      <c r="F36" s="166"/>
      <c r="G36" s="166">
        <v>669.87</v>
      </c>
      <c r="H36" s="165"/>
    </row>
    <row r="37" spans="1:8" s="2" customFormat="1" ht="13.5" customHeight="1">
      <c r="A37" s="167">
        <v>23</v>
      </c>
      <c r="B37" s="168" t="s">
        <v>41</v>
      </c>
      <c r="C37" s="168" t="s">
        <v>1100</v>
      </c>
      <c r="D37" s="168" t="s">
        <v>1069</v>
      </c>
      <c r="E37" s="169">
        <v>1</v>
      </c>
      <c r="F37" s="170">
        <v>219.27</v>
      </c>
      <c r="G37" s="170">
        <v>219.27</v>
      </c>
      <c r="H37" s="169"/>
    </row>
    <row r="38" spans="1:8" s="2" customFormat="1" ht="13.5" customHeight="1">
      <c r="A38" s="167">
        <v>24</v>
      </c>
      <c r="B38" s="168" t="s">
        <v>1101</v>
      </c>
      <c r="C38" s="168" t="s">
        <v>1102</v>
      </c>
      <c r="D38" s="168" t="s">
        <v>1069</v>
      </c>
      <c r="E38" s="169">
        <v>1</v>
      </c>
      <c r="F38" s="170">
        <v>450.6</v>
      </c>
      <c r="G38" s="170">
        <v>450.6</v>
      </c>
      <c r="H38" s="169"/>
    </row>
    <row r="39" spans="1:8" s="2" customFormat="1" ht="30.75" customHeight="1">
      <c r="A39" s="171"/>
      <c r="B39" s="172"/>
      <c r="C39" s="172" t="s">
        <v>209</v>
      </c>
      <c r="D39" s="172"/>
      <c r="E39" s="173"/>
      <c r="F39" s="174"/>
      <c r="G39" s="174">
        <v>18227.13</v>
      </c>
      <c r="H39" s="173"/>
    </row>
  </sheetData>
  <sheetProtection/>
  <mergeCells count="2">
    <mergeCell ref="A1:H1"/>
    <mergeCell ref="A8:C8"/>
  </mergeCells>
  <printOptions/>
  <pageMargins left="0.39370079040527345" right="0.39370079040527345" top="0.7874015808105469" bottom="0.7874015808105469" header="0" footer="0"/>
  <pageSetup blackAndWhite="1" fitToHeight="100" fitToWidth="1" horizontalDpi="600" verticalDpi="600" orientation="portrait" paperSize="9" scale="97" r:id="rId1"/>
  <headerFooter alignWithMargins="0">
    <oddFooter>&amp;C   Strana &amp;P 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9"/>
  <sheetViews>
    <sheetView showGridLines="0" tabSelected="1" zoomScalePageLayoutView="0" workbookViewId="0" topLeftCell="A1">
      <selection activeCell="K15" sqref="K15"/>
    </sheetView>
  </sheetViews>
  <sheetFormatPr defaultColWidth="10.5" defaultRowHeight="12" customHeight="1"/>
  <cols>
    <col min="1" max="1" width="4" style="175" customWidth="1"/>
    <col min="2" max="2" width="12.33203125" style="176" customWidth="1"/>
    <col min="3" max="3" width="49.83203125" style="176" customWidth="1"/>
    <col min="4" max="4" width="3.83203125" style="176" customWidth="1"/>
    <col min="5" max="5" width="11.33203125" style="177" customWidth="1"/>
    <col min="6" max="6" width="11.5" style="178" customWidth="1"/>
    <col min="7" max="7" width="17.33203125" style="178" customWidth="1"/>
    <col min="8" max="8" width="13.83203125" style="177" customWidth="1"/>
    <col min="9" max="16384" width="10.5" style="1" customWidth="1"/>
  </cols>
  <sheetData>
    <row r="1" spans="1:8" s="2" customFormat="1" ht="27.75" customHeight="1">
      <c r="A1" s="219" t="s">
        <v>146</v>
      </c>
      <c r="B1" s="220"/>
      <c r="C1" s="220"/>
      <c r="D1" s="220"/>
      <c r="E1" s="220"/>
      <c r="F1" s="220"/>
      <c r="G1" s="220"/>
      <c r="H1" s="220"/>
    </row>
    <row r="2" spans="1:8" s="2" customFormat="1" ht="12.75" customHeight="1">
      <c r="A2" s="131" t="s">
        <v>147</v>
      </c>
      <c r="B2" s="135"/>
      <c r="C2" s="135"/>
      <c r="D2" s="135"/>
      <c r="E2" s="135"/>
      <c r="F2" s="135"/>
      <c r="G2" s="135"/>
      <c r="H2" s="135"/>
    </row>
    <row r="3" spans="1:8" s="2" customFormat="1" ht="12.75" customHeight="1">
      <c r="A3" s="131" t="s">
        <v>1103</v>
      </c>
      <c r="B3" s="135"/>
      <c r="C3" s="135"/>
      <c r="D3" s="135"/>
      <c r="E3" s="135"/>
      <c r="F3" s="135"/>
      <c r="G3" s="135"/>
      <c r="H3" s="135"/>
    </row>
    <row r="4" spans="1:8" s="2" customFormat="1" ht="13.5" customHeight="1">
      <c r="A4" s="150"/>
      <c r="B4" s="131"/>
      <c r="C4" s="150"/>
      <c r="D4" s="132"/>
      <c r="E4" s="132"/>
      <c r="F4" s="132"/>
      <c r="G4" s="132"/>
      <c r="H4" s="132"/>
    </row>
    <row r="5" spans="1:8" s="2" customFormat="1" ht="6.75" customHeight="1">
      <c r="A5" s="151"/>
      <c r="B5" s="152"/>
      <c r="C5" s="152"/>
      <c r="D5" s="152"/>
      <c r="E5" s="153"/>
      <c r="F5" s="154"/>
      <c r="G5" s="154"/>
      <c r="H5" s="153"/>
    </row>
    <row r="6" spans="1:8" s="2" customFormat="1" ht="12.75" customHeight="1">
      <c r="A6" s="135" t="s">
        <v>149</v>
      </c>
      <c r="B6" s="135"/>
      <c r="C6" s="135"/>
      <c r="D6" s="135"/>
      <c r="E6" s="135"/>
      <c r="F6" s="135"/>
      <c r="G6" s="135"/>
      <c r="H6" s="135"/>
    </row>
    <row r="7" spans="1:8" s="2" customFormat="1" ht="13.5" customHeight="1">
      <c r="A7" s="135" t="s">
        <v>150</v>
      </c>
      <c r="B7" s="135"/>
      <c r="C7" s="135"/>
      <c r="D7" s="135"/>
      <c r="E7" s="135" t="s">
        <v>151</v>
      </c>
      <c r="F7" s="135"/>
      <c r="G7" s="135"/>
      <c r="H7" s="135"/>
    </row>
    <row r="8" spans="1:8" s="2" customFormat="1" ht="13.5" customHeight="1">
      <c r="A8" s="221" t="s">
        <v>152</v>
      </c>
      <c r="B8" s="222"/>
      <c r="C8" s="222"/>
      <c r="D8" s="155"/>
      <c r="E8" s="135" t="s">
        <v>1196</v>
      </c>
      <c r="F8" s="156"/>
      <c r="G8" s="156"/>
      <c r="H8" s="157"/>
    </row>
    <row r="9" spans="1:8" s="2" customFormat="1" ht="6.75" customHeight="1">
      <c r="A9" s="151"/>
      <c r="B9" s="151"/>
      <c r="C9" s="151"/>
      <c r="D9" s="151"/>
      <c r="E9" s="151"/>
      <c r="F9" s="151"/>
      <c r="G9" s="151"/>
      <c r="H9" s="151"/>
    </row>
    <row r="10" spans="1:8" s="2" customFormat="1" ht="28.5" customHeight="1">
      <c r="A10" s="158" t="s">
        <v>153</v>
      </c>
      <c r="B10" s="158" t="s">
        <v>154</v>
      </c>
      <c r="C10" s="158" t="s">
        <v>155</v>
      </c>
      <c r="D10" s="158" t="s">
        <v>156</v>
      </c>
      <c r="E10" s="158" t="s">
        <v>157</v>
      </c>
      <c r="F10" s="158" t="s">
        <v>158</v>
      </c>
      <c r="G10" s="158" t="s">
        <v>159</v>
      </c>
      <c r="H10" s="158" t="s">
        <v>160</v>
      </c>
    </row>
    <row r="11" spans="1:8" s="2" customFormat="1" ht="12.75" customHeight="1" hidden="1">
      <c r="A11" s="158" t="s">
        <v>41</v>
      </c>
      <c r="B11" s="158" t="s">
        <v>48</v>
      </c>
      <c r="C11" s="158" t="s">
        <v>54</v>
      </c>
      <c r="D11" s="158" t="s">
        <v>60</v>
      </c>
      <c r="E11" s="158" t="s">
        <v>64</v>
      </c>
      <c r="F11" s="158" t="s">
        <v>68</v>
      </c>
      <c r="G11" s="158" t="s">
        <v>71</v>
      </c>
      <c r="H11" s="158" t="s">
        <v>44</v>
      </c>
    </row>
    <row r="12" spans="1:8" s="2" customFormat="1" ht="3" customHeight="1">
      <c r="A12" s="151"/>
      <c r="B12" s="151"/>
      <c r="C12" s="151"/>
      <c r="D12" s="151"/>
      <c r="E12" s="151"/>
      <c r="F12" s="151"/>
      <c r="G12" s="151"/>
      <c r="H12" s="151"/>
    </row>
    <row r="13" spans="1:8" s="2" customFormat="1" ht="30.75" customHeight="1">
      <c r="A13" s="159"/>
      <c r="B13" s="160" t="s">
        <v>547</v>
      </c>
      <c r="C13" s="160" t="s">
        <v>548</v>
      </c>
      <c r="D13" s="160"/>
      <c r="E13" s="161"/>
      <c r="F13" s="162"/>
      <c r="G13" s="162">
        <v>24612.75</v>
      </c>
      <c r="H13" s="161"/>
    </row>
    <row r="14" spans="1:8" s="2" customFormat="1" ht="28.5" customHeight="1">
      <c r="A14" s="163"/>
      <c r="B14" s="164" t="s">
        <v>1053</v>
      </c>
      <c r="C14" s="164" t="s">
        <v>1104</v>
      </c>
      <c r="D14" s="164"/>
      <c r="E14" s="165"/>
      <c r="F14" s="166"/>
      <c r="G14" s="166">
        <v>15071.51</v>
      </c>
      <c r="H14" s="165"/>
    </row>
    <row r="15" spans="1:8" s="2" customFormat="1" ht="13.5" customHeight="1">
      <c r="A15" s="167">
        <v>2</v>
      </c>
      <c r="B15" s="168" t="s">
        <v>1105</v>
      </c>
      <c r="C15" s="168" t="s">
        <v>1106</v>
      </c>
      <c r="D15" s="168" t="s">
        <v>191</v>
      </c>
      <c r="E15" s="169">
        <v>40</v>
      </c>
      <c r="F15" s="170">
        <v>7.12</v>
      </c>
      <c r="G15" s="170">
        <v>284.8</v>
      </c>
      <c r="H15" s="169"/>
    </row>
    <row r="16" spans="1:8" s="2" customFormat="1" ht="13.5" customHeight="1">
      <c r="A16" s="167">
        <v>11</v>
      </c>
      <c r="B16" s="168" t="s">
        <v>1107</v>
      </c>
      <c r="C16" s="168" t="s">
        <v>1108</v>
      </c>
      <c r="D16" s="168" t="s">
        <v>217</v>
      </c>
      <c r="E16" s="169">
        <v>25</v>
      </c>
      <c r="F16" s="170">
        <v>5.62</v>
      </c>
      <c r="G16" s="170">
        <v>140.5</v>
      </c>
      <c r="H16" s="169"/>
    </row>
    <row r="17" spans="1:8" s="2" customFormat="1" ht="13.5" customHeight="1">
      <c r="A17" s="167">
        <v>12</v>
      </c>
      <c r="B17" s="168" t="s">
        <v>1109</v>
      </c>
      <c r="C17" s="168" t="s">
        <v>1110</v>
      </c>
      <c r="D17" s="168" t="s">
        <v>217</v>
      </c>
      <c r="E17" s="169">
        <v>1</v>
      </c>
      <c r="F17" s="170">
        <v>155.49</v>
      </c>
      <c r="G17" s="170">
        <v>155.49</v>
      </c>
      <c r="H17" s="169"/>
    </row>
    <row r="18" spans="1:8" s="2" customFormat="1" ht="13.5" customHeight="1">
      <c r="A18" s="167">
        <v>13</v>
      </c>
      <c r="B18" s="168" t="s">
        <v>1111</v>
      </c>
      <c r="C18" s="168" t="s">
        <v>1112</v>
      </c>
      <c r="D18" s="168" t="s">
        <v>217</v>
      </c>
      <c r="E18" s="169">
        <v>5</v>
      </c>
      <c r="F18" s="170">
        <v>12.12</v>
      </c>
      <c r="G18" s="170">
        <v>60.6</v>
      </c>
      <c r="H18" s="169"/>
    </row>
    <row r="19" spans="1:8" s="2" customFormat="1" ht="13.5" customHeight="1">
      <c r="A19" s="167">
        <v>14</v>
      </c>
      <c r="B19" s="168" t="s">
        <v>1113</v>
      </c>
      <c r="C19" s="168" t="s">
        <v>1114</v>
      </c>
      <c r="D19" s="168" t="s">
        <v>217</v>
      </c>
      <c r="E19" s="169">
        <v>2</v>
      </c>
      <c r="F19" s="170">
        <v>6.71</v>
      </c>
      <c r="G19" s="170">
        <v>13.42</v>
      </c>
      <c r="H19" s="169"/>
    </row>
    <row r="20" spans="1:8" s="2" customFormat="1" ht="13.5" customHeight="1">
      <c r="A20" s="167">
        <v>15</v>
      </c>
      <c r="B20" s="168" t="s">
        <v>1115</v>
      </c>
      <c r="C20" s="168" t="s">
        <v>1116</v>
      </c>
      <c r="D20" s="168" t="s">
        <v>217</v>
      </c>
      <c r="E20" s="169">
        <v>4</v>
      </c>
      <c r="F20" s="170">
        <v>7.48</v>
      </c>
      <c r="G20" s="170">
        <v>29.92</v>
      </c>
      <c r="H20" s="169"/>
    </row>
    <row r="21" spans="1:8" s="2" customFormat="1" ht="13.5" customHeight="1">
      <c r="A21" s="167">
        <v>16</v>
      </c>
      <c r="B21" s="168" t="s">
        <v>1117</v>
      </c>
      <c r="C21" s="168" t="s">
        <v>1118</v>
      </c>
      <c r="D21" s="168" t="s">
        <v>217</v>
      </c>
      <c r="E21" s="169">
        <v>4</v>
      </c>
      <c r="F21" s="170">
        <v>7.53</v>
      </c>
      <c r="G21" s="170">
        <v>30.12</v>
      </c>
      <c r="H21" s="169"/>
    </row>
    <row r="22" spans="1:8" s="2" customFormat="1" ht="13.5" customHeight="1">
      <c r="A22" s="167">
        <v>17</v>
      </c>
      <c r="B22" s="168" t="s">
        <v>1119</v>
      </c>
      <c r="C22" s="168" t="s">
        <v>1120</v>
      </c>
      <c r="D22" s="168" t="s">
        <v>217</v>
      </c>
      <c r="E22" s="169">
        <v>4</v>
      </c>
      <c r="F22" s="170">
        <v>7.75</v>
      </c>
      <c r="G22" s="170">
        <v>31</v>
      </c>
      <c r="H22" s="169"/>
    </row>
    <row r="23" spans="1:8" s="2" customFormat="1" ht="13.5" customHeight="1">
      <c r="A23" s="167">
        <v>18</v>
      </c>
      <c r="B23" s="168" t="s">
        <v>1121</v>
      </c>
      <c r="C23" s="168" t="s">
        <v>1122</v>
      </c>
      <c r="D23" s="168" t="s">
        <v>217</v>
      </c>
      <c r="E23" s="169">
        <v>1</v>
      </c>
      <c r="F23" s="170">
        <v>15.39</v>
      </c>
      <c r="G23" s="170">
        <v>15.39</v>
      </c>
      <c r="H23" s="169"/>
    </row>
    <row r="24" spans="1:8" s="2" customFormat="1" ht="13.5" customHeight="1">
      <c r="A24" s="167">
        <v>19</v>
      </c>
      <c r="B24" s="168" t="s">
        <v>1123</v>
      </c>
      <c r="C24" s="168" t="s">
        <v>1124</v>
      </c>
      <c r="D24" s="168" t="s">
        <v>217</v>
      </c>
      <c r="E24" s="169">
        <v>58</v>
      </c>
      <c r="F24" s="170">
        <v>120.42</v>
      </c>
      <c r="G24" s="170">
        <v>6984.36</v>
      </c>
      <c r="H24" s="169"/>
    </row>
    <row r="25" spans="1:8" s="2" customFormat="1" ht="13.5" customHeight="1">
      <c r="A25" s="167">
        <v>20</v>
      </c>
      <c r="B25" s="168" t="s">
        <v>1125</v>
      </c>
      <c r="C25" s="168" t="s">
        <v>1126</v>
      </c>
      <c r="D25" s="168" t="s">
        <v>217</v>
      </c>
      <c r="E25" s="169">
        <v>4</v>
      </c>
      <c r="F25" s="170">
        <v>60.58</v>
      </c>
      <c r="G25" s="170">
        <v>242.32</v>
      </c>
      <c r="H25" s="169"/>
    </row>
    <row r="26" spans="1:8" s="2" customFormat="1" ht="13.5" customHeight="1">
      <c r="A26" s="167">
        <v>3</v>
      </c>
      <c r="B26" s="168" t="s">
        <v>1127</v>
      </c>
      <c r="C26" s="168" t="s">
        <v>1128</v>
      </c>
      <c r="D26" s="168" t="s">
        <v>191</v>
      </c>
      <c r="E26" s="169">
        <v>300</v>
      </c>
      <c r="F26" s="170">
        <v>4.68</v>
      </c>
      <c r="G26" s="170">
        <v>1404</v>
      </c>
      <c r="H26" s="169"/>
    </row>
    <row r="27" spans="1:8" s="2" customFormat="1" ht="13.5" customHeight="1">
      <c r="A27" s="167">
        <v>21</v>
      </c>
      <c r="B27" s="168" t="s">
        <v>1129</v>
      </c>
      <c r="C27" s="168" t="s">
        <v>1130</v>
      </c>
      <c r="D27" s="168" t="s">
        <v>217</v>
      </c>
      <c r="E27" s="169">
        <v>1</v>
      </c>
      <c r="F27" s="170">
        <v>1547.45</v>
      </c>
      <c r="G27" s="170">
        <v>1547.45</v>
      </c>
      <c r="H27" s="169"/>
    </row>
    <row r="28" spans="1:8" s="2" customFormat="1" ht="13.5" customHeight="1">
      <c r="A28" s="167">
        <v>22</v>
      </c>
      <c r="B28" s="168" t="s">
        <v>1131</v>
      </c>
      <c r="C28" s="168" t="s">
        <v>1132</v>
      </c>
      <c r="D28" s="168" t="s">
        <v>217</v>
      </c>
      <c r="E28" s="169">
        <v>1</v>
      </c>
      <c r="F28" s="170">
        <v>199.54</v>
      </c>
      <c r="G28" s="170">
        <v>199.54</v>
      </c>
      <c r="H28" s="169"/>
    </row>
    <row r="29" spans="1:8" s="2" customFormat="1" ht="13.5" customHeight="1">
      <c r="A29" s="167">
        <v>4</v>
      </c>
      <c r="B29" s="168" t="s">
        <v>1133</v>
      </c>
      <c r="C29" s="168" t="s">
        <v>1134</v>
      </c>
      <c r="D29" s="168" t="s">
        <v>191</v>
      </c>
      <c r="E29" s="169">
        <v>100</v>
      </c>
      <c r="F29" s="170">
        <v>2.82</v>
      </c>
      <c r="G29" s="170">
        <v>282</v>
      </c>
      <c r="H29" s="169"/>
    </row>
    <row r="30" spans="1:8" s="2" customFormat="1" ht="13.5" customHeight="1">
      <c r="A30" s="167">
        <v>5</v>
      </c>
      <c r="B30" s="168" t="s">
        <v>1135</v>
      </c>
      <c r="C30" s="168" t="s">
        <v>1136</v>
      </c>
      <c r="D30" s="168" t="s">
        <v>191</v>
      </c>
      <c r="E30" s="169">
        <v>450</v>
      </c>
      <c r="F30" s="170">
        <v>2.17</v>
      </c>
      <c r="G30" s="170">
        <v>976.5</v>
      </c>
      <c r="H30" s="169"/>
    </row>
    <row r="31" spans="1:8" s="2" customFormat="1" ht="13.5" customHeight="1">
      <c r="A31" s="167">
        <v>6</v>
      </c>
      <c r="B31" s="168" t="s">
        <v>1137</v>
      </c>
      <c r="C31" s="168" t="s">
        <v>1138</v>
      </c>
      <c r="D31" s="168" t="s">
        <v>191</v>
      </c>
      <c r="E31" s="169">
        <v>720</v>
      </c>
      <c r="F31" s="170">
        <v>2.02</v>
      </c>
      <c r="G31" s="170">
        <v>1454.4</v>
      </c>
      <c r="H31" s="169"/>
    </row>
    <row r="32" spans="1:8" s="2" customFormat="1" ht="13.5" customHeight="1">
      <c r="A32" s="167">
        <v>7</v>
      </c>
      <c r="B32" s="168" t="s">
        <v>1139</v>
      </c>
      <c r="C32" s="168" t="s">
        <v>1140</v>
      </c>
      <c r="D32" s="168" t="s">
        <v>191</v>
      </c>
      <c r="E32" s="169">
        <v>300</v>
      </c>
      <c r="F32" s="170">
        <v>1.75</v>
      </c>
      <c r="G32" s="170">
        <v>525</v>
      </c>
      <c r="H32" s="169"/>
    </row>
    <row r="33" spans="1:8" s="2" customFormat="1" ht="13.5" customHeight="1">
      <c r="A33" s="167">
        <v>8</v>
      </c>
      <c r="B33" s="168" t="s">
        <v>1141</v>
      </c>
      <c r="C33" s="168" t="s">
        <v>1142</v>
      </c>
      <c r="D33" s="168" t="s">
        <v>191</v>
      </c>
      <c r="E33" s="169">
        <v>120</v>
      </c>
      <c r="F33" s="170">
        <v>2.31</v>
      </c>
      <c r="G33" s="170">
        <v>277.2</v>
      </c>
      <c r="H33" s="169"/>
    </row>
    <row r="34" spans="1:8" s="2" customFormat="1" ht="13.5" customHeight="1">
      <c r="A34" s="167">
        <v>9</v>
      </c>
      <c r="B34" s="168" t="s">
        <v>1143</v>
      </c>
      <c r="C34" s="168" t="s">
        <v>1144</v>
      </c>
      <c r="D34" s="168" t="s">
        <v>191</v>
      </c>
      <c r="E34" s="169">
        <v>50</v>
      </c>
      <c r="F34" s="170">
        <v>1.27</v>
      </c>
      <c r="G34" s="170">
        <v>63.5</v>
      </c>
      <c r="H34" s="169"/>
    </row>
    <row r="35" spans="1:8" s="2" customFormat="1" ht="13.5" customHeight="1">
      <c r="A35" s="167">
        <v>10</v>
      </c>
      <c r="B35" s="168" t="s">
        <v>1145</v>
      </c>
      <c r="C35" s="168" t="s">
        <v>1146</v>
      </c>
      <c r="D35" s="168" t="s">
        <v>191</v>
      </c>
      <c r="E35" s="169">
        <v>300</v>
      </c>
      <c r="F35" s="170">
        <v>1.18</v>
      </c>
      <c r="G35" s="170">
        <v>354</v>
      </c>
      <c r="H35" s="169"/>
    </row>
    <row r="36" spans="1:8" s="2" customFormat="1" ht="28.5" customHeight="1">
      <c r="A36" s="163"/>
      <c r="B36" s="164" t="s">
        <v>1147</v>
      </c>
      <c r="C36" s="164" t="s">
        <v>1148</v>
      </c>
      <c r="D36" s="164"/>
      <c r="E36" s="165"/>
      <c r="F36" s="166"/>
      <c r="G36" s="166">
        <v>534.5</v>
      </c>
      <c r="H36" s="165"/>
    </row>
    <row r="37" spans="1:8" s="2" customFormat="1" ht="13.5" customHeight="1">
      <c r="A37" s="167">
        <v>23</v>
      </c>
      <c r="B37" s="168" t="s">
        <v>1149</v>
      </c>
      <c r="C37" s="168" t="s">
        <v>1150</v>
      </c>
      <c r="D37" s="168" t="s">
        <v>1151</v>
      </c>
      <c r="E37" s="169">
        <v>1</v>
      </c>
      <c r="F37" s="170">
        <v>18.5</v>
      </c>
      <c r="G37" s="170">
        <v>18.5</v>
      </c>
      <c r="H37" s="169"/>
    </row>
    <row r="38" spans="1:8" s="2" customFormat="1" ht="13.5" customHeight="1">
      <c r="A38" s="167">
        <v>24</v>
      </c>
      <c r="B38" s="168" t="s">
        <v>1152</v>
      </c>
      <c r="C38" s="168" t="s">
        <v>1153</v>
      </c>
      <c r="D38" s="168" t="s">
        <v>191</v>
      </c>
      <c r="E38" s="169">
        <v>300</v>
      </c>
      <c r="F38" s="170">
        <v>1.72</v>
      </c>
      <c r="G38" s="170">
        <v>516</v>
      </c>
      <c r="H38" s="169"/>
    </row>
    <row r="39" spans="1:8" s="2" customFormat="1" ht="28.5" customHeight="1">
      <c r="A39" s="163"/>
      <c r="B39" s="164" t="s">
        <v>1154</v>
      </c>
      <c r="C39" s="164" t="s">
        <v>1155</v>
      </c>
      <c r="D39" s="164"/>
      <c r="E39" s="165"/>
      <c r="F39" s="166"/>
      <c r="G39" s="166">
        <v>3413.54</v>
      </c>
      <c r="H39" s="165"/>
    </row>
    <row r="40" spans="1:8" s="2" customFormat="1" ht="13.5" customHeight="1">
      <c r="A40" s="167">
        <v>25</v>
      </c>
      <c r="B40" s="168" t="s">
        <v>1156</v>
      </c>
      <c r="C40" s="168" t="s">
        <v>1157</v>
      </c>
      <c r="D40" s="168" t="s">
        <v>217</v>
      </c>
      <c r="E40" s="169">
        <v>150</v>
      </c>
      <c r="F40" s="170">
        <v>4.27</v>
      </c>
      <c r="G40" s="170">
        <v>640.5</v>
      </c>
      <c r="H40" s="169"/>
    </row>
    <row r="41" spans="1:8" s="2" customFormat="1" ht="13.5" customHeight="1">
      <c r="A41" s="167">
        <v>26</v>
      </c>
      <c r="B41" s="168" t="s">
        <v>1158</v>
      </c>
      <c r="C41" s="168" t="s">
        <v>1159</v>
      </c>
      <c r="D41" s="168" t="s">
        <v>217</v>
      </c>
      <c r="E41" s="169">
        <v>40</v>
      </c>
      <c r="F41" s="170">
        <v>2.82</v>
      </c>
      <c r="G41" s="170">
        <v>112.8</v>
      </c>
      <c r="H41" s="169"/>
    </row>
    <row r="42" spans="1:8" s="2" customFormat="1" ht="13.5" customHeight="1">
      <c r="A42" s="167">
        <v>27</v>
      </c>
      <c r="B42" s="168" t="s">
        <v>1160</v>
      </c>
      <c r="C42" s="168" t="s">
        <v>1161</v>
      </c>
      <c r="D42" s="168" t="s">
        <v>191</v>
      </c>
      <c r="E42" s="169">
        <v>100</v>
      </c>
      <c r="F42" s="170">
        <v>6.38</v>
      </c>
      <c r="G42" s="170">
        <v>638</v>
      </c>
      <c r="H42" s="169"/>
    </row>
    <row r="43" spans="1:8" s="2" customFormat="1" ht="13.5" customHeight="1">
      <c r="A43" s="167">
        <v>28</v>
      </c>
      <c r="B43" s="168" t="s">
        <v>1162</v>
      </c>
      <c r="C43" s="168" t="s">
        <v>1163</v>
      </c>
      <c r="D43" s="168" t="s">
        <v>217</v>
      </c>
      <c r="E43" s="169">
        <v>110</v>
      </c>
      <c r="F43" s="170">
        <v>6.27</v>
      </c>
      <c r="G43" s="170">
        <v>689.7</v>
      </c>
      <c r="H43" s="169"/>
    </row>
    <row r="44" spans="1:8" s="2" customFormat="1" ht="13.5" customHeight="1">
      <c r="A44" s="167">
        <v>29</v>
      </c>
      <c r="B44" s="168" t="s">
        <v>1164</v>
      </c>
      <c r="C44" s="168" t="s">
        <v>1165</v>
      </c>
      <c r="D44" s="168" t="s">
        <v>217</v>
      </c>
      <c r="E44" s="169">
        <v>30</v>
      </c>
      <c r="F44" s="170">
        <v>2.97</v>
      </c>
      <c r="G44" s="170">
        <v>89.1</v>
      </c>
      <c r="H44" s="169"/>
    </row>
    <row r="45" spans="1:8" s="2" customFormat="1" ht="13.5" customHeight="1">
      <c r="A45" s="167">
        <v>30</v>
      </c>
      <c r="B45" s="168" t="s">
        <v>1166</v>
      </c>
      <c r="C45" s="168" t="s">
        <v>1167</v>
      </c>
      <c r="D45" s="168" t="s">
        <v>217</v>
      </c>
      <c r="E45" s="169">
        <v>6</v>
      </c>
      <c r="F45" s="170">
        <v>3.59</v>
      </c>
      <c r="G45" s="170">
        <v>21.54</v>
      </c>
      <c r="H45" s="169"/>
    </row>
    <row r="46" spans="1:8" s="2" customFormat="1" ht="13.5" customHeight="1">
      <c r="A46" s="167">
        <v>31</v>
      </c>
      <c r="B46" s="168" t="s">
        <v>1168</v>
      </c>
      <c r="C46" s="168" t="s">
        <v>1169</v>
      </c>
      <c r="D46" s="168" t="s">
        <v>217</v>
      </c>
      <c r="E46" s="169">
        <v>18</v>
      </c>
      <c r="F46" s="170">
        <v>3.88</v>
      </c>
      <c r="G46" s="170">
        <v>69.84</v>
      </c>
      <c r="H46" s="169"/>
    </row>
    <row r="47" spans="1:8" s="2" customFormat="1" ht="13.5" customHeight="1">
      <c r="A47" s="167">
        <v>32</v>
      </c>
      <c r="B47" s="168" t="s">
        <v>1170</v>
      </c>
      <c r="C47" s="168" t="s">
        <v>1171</v>
      </c>
      <c r="D47" s="168" t="s">
        <v>217</v>
      </c>
      <c r="E47" s="169">
        <v>18</v>
      </c>
      <c r="F47" s="170">
        <v>26.82</v>
      </c>
      <c r="G47" s="170">
        <v>482.76</v>
      </c>
      <c r="H47" s="169"/>
    </row>
    <row r="48" spans="1:8" s="2" customFormat="1" ht="13.5" customHeight="1">
      <c r="A48" s="167">
        <v>33</v>
      </c>
      <c r="B48" s="168" t="s">
        <v>1172</v>
      </c>
      <c r="C48" s="168" t="s">
        <v>1173</v>
      </c>
      <c r="D48" s="168" t="s">
        <v>217</v>
      </c>
      <c r="E48" s="169">
        <v>20</v>
      </c>
      <c r="F48" s="170">
        <v>2.93</v>
      </c>
      <c r="G48" s="170">
        <v>58.6</v>
      </c>
      <c r="H48" s="169"/>
    </row>
    <row r="49" spans="1:8" s="2" customFormat="1" ht="13.5" customHeight="1">
      <c r="A49" s="167">
        <v>34</v>
      </c>
      <c r="B49" s="168" t="s">
        <v>1174</v>
      </c>
      <c r="C49" s="168" t="s">
        <v>1175</v>
      </c>
      <c r="D49" s="168" t="s">
        <v>217</v>
      </c>
      <c r="E49" s="169">
        <v>40</v>
      </c>
      <c r="F49" s="170">
        <v>3.44</v>
      </c>
      <c r="G49" s="170">
        <v>137.6</v>
      </c>
      <c r="H49" s="169"/>
    </row>
    <row r="50" spans="1:8" s="2" customFormat="1" ht="13.5" customHeight="1">
      <c r="A50" s="167">
        <v>35</v>
      </c>
      <c r="B50" s="168" t="s">
        <v>1176</v>
      </c>
      <c r="C50" s="168" t="s">
        <v>1177</v>
      </c>
      <c r="D50" s="168" t="s">
        <v>217</v>
      </c>
      <c r="E50" s="169">
        <v>6</v>
      </c>
      <c r="F50" s="170">
        <v>9.35</v>
      </c>
      <c r="G50" s="170">
        <v>56.1</v>
      </c>
      <c r="H50" s="169"/>
    </row>
    <row r="51" spans="1:8" s="2" customFormat="1" ht="13.5" customHeight="1">
      <c r="A51" s="167">
        <v>36</v>
      </c>
      <c r="B51" s="168" t="s">
        <v>1178</v>
      </c>
      <c r="C51" s="168" t="s">
        <v>1179</v>
      </c>
      <c r="D51" s="168" t="s">
        <v>191</v>
      </c>
      <c r="E51" s="169">
        <v>60</v>
      </c>
      <c r="F51" s="170">
        <v>6.95</v>
      </c>
      <c r="G51" s="170">
        <v>417</v>
      </c>
      <c r="H51" s="169"/>
    </row>
    <row r="52" spans="1:8" s="2" customFormat="1" ht="28.5" customHeight="1">
      <c r="A52" s="163"/>
      <c r="B52" s="164" t="s">
        <v>1180</v>
      </c>
      <c r="C52" s="164" t="s">
        <v>1099</v>
      </c>
      <c r="D52" s="164"/>
      <c r="E52" s="165"/>
      <c r="F52" s="166"/>
      <c r="G52" s="166">
        <v>5593.2</v>
      </c>
      <c r="H52" s="165"/>
    </row>
    <row r="53" spans="1:8" s="2" customFormat="1" ht="13.5" customHeight="1">
      <c r="A53" s="167">
        <v>37</v>
      </c>
      <c r="B53" s="168" t="s">
        <v>1181</v>
      </c>
      <c r="C53" s="168" t="s">
        <v>1182</v>
      </c>
      <c r="D53" s="168" t="s">
        <v>1183</v>
      </c>
      <c r="E53" s="169">
        <v>56</v>
      </c>
      <c r="F53" s="170">
        <v>15.15</v>
      </c>
      <c r="G53" s="170">
        <v>848.4</v>
      </c>
      <c r="H53" s="169"/>
    </row>
    <row r="54" spans="1:8" s="2" customFormat="1" ht="13.5" customHeight="1">
      <c r="A54" s="167">
        <v>38</v>
      </c>
      <c r="B54" s="168" t="s">
        <v>1184</v>
      </c>
      <c r="C54" s="168" t="s">
        <v>1185</v>
      </c>
      <c r="D54" s="168" t="s">
        <v>1183</v>
      </c>
      <c r="E54" s="169">
        <v>120</v>
      </c>
      <c r="F54" s="170">
        <v>10.38</v>
      </c>
      <c r="G54" s="170">
        <v>1245.6</v>
      </c>
      <c r="H54" s="169"/>
    </row>
    <row r="55" spans="1:8" s="2" customFormat="1" ht="13.5" customHeight="1">
      <c r="A55" s="167">
        <v>39</v>
      </c>
      <c r="B55" s="168" t="s">
        <v>1186</v>
      </c>
      <c r="C55" s="168" t="s">
        <v>1187</v>
      </c>
      <c r="D55" s="168" t="s">
        <v>1183</v>
      </c>
      <c r="E55" s="169">
        <v>80</v>
      </c>
      <c r="F55" s="170">
        <v>12.04</v>
      </c>
      <c r="G55" s="170">
        <v>963.2</v>
      </c>
      <c r="H55" s="169"/>
    </row>
    <row r="56" spans="1:8" s="2" customFormat="1" ht="13.5" customHeight="1">
      <c r="A56" s="167">
        <v>40</v>
      </c>
      <c r="B56" s="168" t="s">
        <v>1188</v>
      </c>
      <c r="C56" s="168" t="s">
        <v>1189</v>
      </c>
      <c r="D56" s="168" t="s">
        <v>1183</v>
      </c>
      <c r="E56" s="169">
        <v>16</v>
      </c>
      <c r="F56" s="170">
        <v>12.6</v>
      </c>
      <c r="G56" s="170">
        <v>201.6</v>
      </c>
      <c r="H56" s="169"/>
    </row>
    <row r="57" spans="1:8" s="2" customFormat="1" ht="13.5" customHeight="1">
      <c r="A57" s="167">
        <v>41</v>
      </c>
      <c r="B57" s="168" t="s">
        <v>1190</v>
      </c>
      <c r="C57" s="168" t="s">
        <v>1191</v>
      </c>
      <c r="D57" s="168" t="s">
        <v>1183</v>
      </c>
      <c r="E57" s="169">
        <v>160</v>
      </c>
      <c r="F57" s="170">
        <v>11.44</v>
      </c>
      <c r="G57" s="170">
        <v>1830.4</v>
      </c>
      <c r="H57" s="169"/>
    </row>
    <row r="58" spans="1:8" s="2" customFormat="1" ht="13.5" customHeight="1">
      <c r="A58" s="167">
        <v>42</v>
      </c>
      <c r="B58" s="168" t="s">
        <v>1192</v>
      </c>
      <c r="C58" s="168" t="s">
        <v>1193</v>
      </c>
      <c r="D58" s="168" t="s">
        <v>1183</v>
      </c>
      <c r="E58" s="169">
        <v>40</v>
      </c>
      <c r="F58" s="170">
        <v>12.6</v>
      </c>
      <c r="G58" s="170">
        <v>504</v>
      </c>
      <c r="H58" s="169"/>
    </row>
    <row r="59" spans="1:8" s="2" customFormat="1" ht="30.75" customHeight="1">
      <c r="A59" s="171"/>
      <c r="B59" s="172"/>
      <c r="C59" s="172" t="s">
        <v>209</v>
      </c>
      <c r="D59" s="172"/>
      <c r="E59" s="173"/>
      <c r="F59" s="174"/>
      <c r="G59" s="174">
        <v>24612.75</v>
      </c>
      <c r="H59" s="173"/>
    </row>
  </sheetData>
  <sheetProtection/>
  <mergeCells count="2">
    <mergeCell ref="A1:H1"/>
    <mergeCell ref="A8:C8"/>
  </mergeCells>
  <printOptions/>
  <pageMargins left="0.39370079040527345" right="0.39370079040527345" top="0.7874015808105469" bottom="0.7874015808105469" header="0" footer="0"/>
  <pageSetup blackAndWhite="1" fitToHeight="100" fitToWidth="1" horizontalDpi="600" verticalDpi="600" orientation="portrait" paperSize="9" scale="97" r:id="rId1"/>
  <headerFooter alignWithMargins="0">
    <oddFooter>&amp;C   Strana &amp;P 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"/>
  <sheetViews>
    <sheetView showGridLines="0" zoomScalePageLayoutView="0" workbookViewId="0" topLeftCell="A1">
      <pane ySplit="9" topLeftCell="A10" activePane="bottomLeft" state="frozen"/>
      <selection pane="topLeft" activeCell="A1" sqref="A1"/>
      <selection pane="bottomLeft" activeCell="H7" sqref="H7"/>
    </sheetView>
  </sheetViews>
  <sheetFormatPr defaultColWidth="10.5" defaultRowHeight="12" customHeight="1"/>
  <cols>
    <col min="1" max="1" width="14.33203125" style="2" customWidth="1"/>
    <col min="2" max="2" width="50.83203125" style="2" customWidth="1"/>
    <col min="3" max="3" width="17.83203125" style="2" customWidth="1"/>
    <col min="4" max="4" width="15.5" style="2" customWidth="1"/>
    <col min="5" max="5" width="17.83203125" style="2" customWidth="1"/>
    <col min="6" max="6" width="15.16015625" style="2" customWidth="1"/>
    <col min="7" max="7" width="16.83203125" style="2" customWidth="1"/>
    <col min="8" max="10" width="13.33203125" style="2" customWidth="1"/>
    <col min="11" max="16384" width="10.5" style="1" customWidth="1"/>
  </cols>
  <sheetData>
    <row r="1" spans="1:10" s="2" customFormat="1" ht="27.75" customHeight="1">
      <c r="A1" s="218" t="s">
        <v>102</v>
      </c>
      <c r="B1" s="218"/>
      <c r="C1" s="218"/>
      <c r="D1" s="218"/>
      <c r="E1" s="218"/>
      <c r="F1" s="218"/>
      <c r="G1" s="218"/>
      <c r="H1" s="218"/>
      <c r="I1" s="218"/>
      <c r="J1" s="218"/>
    </row>
    <row r="2" spans="1:10" s="2" customFormat="1" ht="6.75" customHeight="1">
      <c r="A2" s="128"/>
      <c r="B2" s="129"/>
      <c r="C2" s="129"/>
      <c r="D2" s="129"/>
      <c r="E2" s="129"/>
      <c r="F2" s="129"/>
      <c r="G2" s="129"/>
      <c r="H2" s="129"/>
      <c r="I2" s="129"/>
      <c r="J2" s="129"/>
    </row>
    <row r="3" spans="1:10" s="2" customFormat="1" ht="12.75" customHeight="1">
      <c r="A3" s="130" t="s">
        <v>103</v>
      </c>
      <c r="B3" s="131" t="s">
        <v>104</v>
      </c>
      <c r="C3" s="128"/>
      <c r="D3" s="128"/>
      <c r="E3" s="132"/>
      <c r="F3" s="128"/>
      <c r="G3" s="128"/>
      <c r="H3" s="128"/>
      <c r="I3" s="128"/>
      <c r="J3" s="128"/>
    </row>
    <row r="4" spans="1:10" s="2" customFormat="1" ht="6.75" customHeight="1">
      <c r="A4" s="28"/>
      <c r="B4" s="133"/>
      <c r="C4" s="28"/>
      <c r="D4" s="28"/>
      <c r="E4" s="133"/>
      <c r="F4" s="28"/>
      <c r="G4" s="28"/>
      <c r="H4" s="28"/>
      <c r="I4" s="28"/>
      <c r="J4" s="28"/>
    </row>
    <row r="5" spans="1:10" s="2" customFormat="1" ht="12.75" customHeight="1">
      <c r="A5" s="134" t="s">
        <v>105</v>
      </c>
      <c r="B5" s="135" t="s">
        <v>106</v>
      </c>
      <c r="C5" s="134"/>
      <c r="D5" s="134"/>
      <c r="E5" s="135"/>
      <c r="F5" s="134"/>
      <c r="G5" s="134"/>
      <c r="H5" s="134"/>
      <c r="I5" s="134"/>
      <c r="J5" s="134"/>
    </row>
    <row r="6" spans="1:10" s="2" customFormat="1" ht="13.5" customHeight="1">
      <c r="A6" s="134" t="s">
        <v>107</v>
      </c>
      <c r="B6" s="135" t="s">
        <v>108</v>
      </c>
      <c r="C6" s="134"/>
      <c r="D6" s="134"/>
      <c r="E6" s="135"/>
      <c r="F6" s="134"/>
      <c r="G6" s="135" t="s">
        <v>109</v>
      </c>
      <c r="H6" s="135" t="s">
        <v>110</v>
      </c>
      <c r="I6" s="134"/>
      <c r="J6" s="134"/>
    </row>
    <row r="7" spans="1:10" s="2" customFormat="1" ht="13.5" customHeight="1">
      <c r="A7" s="135" t="s">
        <v>111</v>
      </c>
      <c r="B7" s="135" t="s">
        <v>6</v>
      </c>
      <c r="C7" s="136"/>
      <c r="D7" s="136"/>
      <c r="E7" s="136"/>
      <c r="F7" s="136"/>
      <c r="G7" s="135" t="s">
        <v>112</v>
      </c>
      <c r="H7" s="135"/>
      <c r="I7" s="136"/>
      <c r="J7" s="136"/>
    </row>
    <row r="8" spans="1:10" s="2" customFormat="1" ht="6.75" customHeight="1">
      <c r="A8" s="128"/>
      <c r="B8" s="129"/>
      <c r="C8" s="129"/>
      <c r="D8" s="129"/>
      <c r="E8" s="129"/>
      <c r="F8" s="129"/>
      <c r="G8" s="129"/>
      <c r="H8" s="129"/>
      <c r="I8" s="129"/>
      <c r="J8" s="129"/>
    </row>
    <row r="9" spans="1:10" s="2" customFormat="1" ht="23.25" customHeight="1">
      <c r="A9" s="137" t="s">
        <v>113</v>
      </c>
      <c r="B9" s="137" t="s">
        <v>114</v>
      </c>
      <c r="C9" s="137" t="s">
        <v>115</v>
      </c>
      <c r="D9" s="137" t="s">
        <v>90</v>
      </c>
      <c r="E9" s="137" t="s">
        <v>116</v>
      </c>
      <c r="F9" s="137" t="s">
        <v>117</v>
      </c>
      <c r="G9" s="137" t="s">
        <v>118</v>
      </c>
      <c r="H9" s="137" t="s">
        <v>78</v>
      </c>
      <c r="I9" s="137" t="s">
        <v>119</v>
      </c>
      <c r="J9" s="137" t="s">
        <v>120</v>
      </c>
    </row>
    <row r="10" spans="1:10" s="2" customFormat="1" ht="6.75" customHeight="1">
      <c r="A10" s="128"/>
      <c r="B10" s="129"/>
      <c r="C10" s="129"/>
      <c r="D10" s="129"/>
      <c r="E10" s="129"/>
      <c r="F10" s="129"/>
      <c r="G10" s="129"/>
      <c r="H10" s="129"/>
      <c r="I10" s="129"/>
      <c r="J10" s="129"/>
    </row>
    <row r="11" spans="1:10" s="2" customFormat="1" ht="25.5" customHeight="1" thickBot="1">
      <c r="A11" s="138" t="s">
        <v>121</v>
      </c>
      <c r="B11" s="139" t="s">
        <v>2</v>
      </c>
      <c r="C11" s="140">
        <f>C24</f>
        <v>257828.15</v>
      </c>
      <c r="D11" s="140">
        <f>D24</f>
        <v>51565.63</v>
      </c>
      <c r="E11" s="140">
        <f>E24</f>
        <v>309393.77999999997</v>
      </c>
      <c r="F11" s="140">
        <f>F24</f>
        <v>1327.54</v>
      </c>
      <c r="G11" s="140">
        <f>G24</f>
        <v>256500.61000000002</v>
      </c>
      <c r="H11" s="140"/>
      <c r="I11" s="140"/>
      <c r="J11" s="141"/>
    </row>
    <row r="12" spans="1:10" s="2" customFormat="1" ht="13.5" customHeight="1">
      <c r="A12" s="142" t="s">
        <v>122</v>
      </c>
      <c r="B12" s="142" t="s">
        <v>123</v>
      </c>
      <c r="C12" s="143">
        <v>65458.57</v>
      </c>
      <c r="D12" s="143">
        <v>13091.71</v>
      </c>
      <c r="E12" s="143">
        <v>78550.28</v>
      </c>
      <c r="F12" s="143"/>
      <c r="G12" s="143">
        <v>65458.57</v>
      </c>
      <c r="H12" s="143"/>
      <c r="I12" s="143"/>
      <c r="J12" s="144"/>
    </row>
    <row r="13" spans="1:10" s="2" customFormat="1" ht="13.5" customHeight="1">
      <c r="A13" s="142" t="s">
        <v>124</v>
      </c>
      <c r="B13" s="142" t="s">
        <v>125</v>
      </c>
      <c r="C13" s="189">
        <f>'002 - Rozpočet'!G37</f>
        <v>24341.280000000002</v>
      </c>
      <c r="D13" s="189">
        <f>ROUND(C13*0.2,2)</f>
        <v>4868.26</v>
      </c>
      <c r="E13" s="189">
        <f>C13+D13</f>
        <v>29209.54</v>
      </c>
      <c r="F13" s="189"/>
      <c r="G13" s="189">
        <f>C13</f>
        <v>24341.280000000002</v>
      </c>
      <c r="H13" s="143"/>
      <c r="I13" s="143"/>
      <c r="J13" s="144"/>
    </row>
    <row r="14" spans="1:10" s="2" customFormat="1" ht="13.5" customHeight="1">
      <c r="A14" s="142" t="s">
        <v>126</v>
      </c>
      <c r="B14" s="142" t="s">
        <v>127</v>
      </c>
      <c r="C14" s="143">
        <v>11276.43</v>
      </c>
      <c r="D14" s="143">
        <v>2255.29</v>
      </c>
      <c r="E14" s="143">
        <v>13531.72</v>
      </c>
      <c r="F14" s="143"/>
      <c r="G14" s="143">
        <v>11276.43</v>
      </c>
      <c r="H14" s="143"/>
      <c r="I14" s="143"/>
      <c r="J14" s="144"/>
    </row>
    <row r="15" spans="1:10" s="2" customFormat="1" ht="13.5" customHeight="1">
      <c r="A15" s="142" t="s">
        <v>128</v>
      </c>
      <c r="B15" s="142" t="s">
        <v>129</v>
      </c>
      <c r="C15" s="143">
        <v>72181.62</v>
      </c>
      <c r="D15" s="143">
        <v>14436.32</v>
      </c>
      <c r="E15" s="143">
        <v>86617.94</v>
      </c>
      <c r="F15" s="143"/>
      <c r="G15" s="143">
        <v>72181.62</v>
      </c>
      <c r="H15" s="143"/>
      <c r="I15" s="143"/>
      <c r="J15" s="144"/>
    </row>
    <row r="16" spans="1:10" s="2" customFormat="1" ht="13.5" customHeight="1">
      <c r="A16" s="145" t="s">
        <v>128</v>
      </c>
      <c r="B16" s="145" t="s">
        <v>130</v>
      </c>
      <c r="C16" s="146">
        <v>72181.62</v>
      </c>
      <c r="D16" s="146">
        <v>14436.32</v>
      </c>
      <c r="E16" s="146">
        <v>86617.94</v>
      </c>
      <c r="F16" s="147"/>
      <c r="G16" s="146">
        <v>72181.62</v>
      </c>
      <c r="H16" s="146"/>
      <c r="I16" s="146"/>
      <c r="J16" s="148"/>
    </row>
    <row r="17" spans="1:10" s="2" customFormat="1" ht="13.5" customHeight="1">
      <c r="A17" s="142" t="s">
        <v>131</v>
      </c>
      <c r="B17" s="142" t="s">
        <v>132</v>
      </c>
      <c r="C17" s="143">
        <f>SUM(C18:C21)</f>
        <v>41730.369999999995</v>
      </c>
      <c r="D17" s="143">
        <f>ROUND(C17*0.2,2)</f>
        <v>8346.07</v>
      </c>
      <c r="E17" s="143">
        <f>C17+D17</f>
        <v>50076.439999999995</v>
      </c>
      <c r="F17" s="143">
        <v>1327.54</v>
      </c>
      <c r="G17" s="143">
        <f>SUM(G18:G21)</f>
        <v>40402.83</v>
      </c>
      <c r="H17" s="143"/>
      <c r="I17" s="143"/>
      <c r="J17" s="144"/>
    </row>
    <row r="18" spans="1:10" s="2" customFormat="1" ht="13.5" customHeight="1">
      <c r="A18" s="145" t="s">
        <v>133</v>
      </c>
      <c r="B18" s="145" t="s">
        <v>134</v>
      </c>
      <c r="C18" s="183">
        <f>'004-02-01 - Rozpočet'!G107</f>
        <v>13446.38</v>
      </c>
      <c r="D18" s="183">
        <f>ROUND(C18*0.2,2)</f>
        <v>2689.28</v>
      </c>
      <c r="E18" s="183">
        <f>C18+D18</f>
        <v>16135.66</v>
      </c>
      <c r="F18" s="184"/>
      <c r="G18" s="183">
        <f>C18</f>
        <v>13446.38</v>
      </c>
      <c r="H18" s="146"/>
      <c r="I18" s="146"/>
      <c r="J18" s="148"/>
    </row>
    <row r="19" spans="1:10" s="2" customFormat="1" ht="13.5" customHeight="1">
      <c r="A19" s="145" t="s">
        <v>135</v>
      </c>
      <c r="B19" s="145" t="s">
        <v>136</v>
      </c>
      <c r="C19" s="146">
        <v>20010.94</v>
      </c>
      <c r="D19" s="146">
        <v>4002.19</v>
      </c>
      <c r="E19" s="146">
        <v>24013.13</v>
      </c>
      <c r="F19" s="147">
        <v>914.47</v>
      </c>
      <c r="G19" s="146">
        <v>19096.47</v>
      </c>
      <c r="H19" s="146"/>
      <c r="I19" s="146"/>
      <c r="J19" s="148"/>
    </row>
    <row r="20" spans="1:10" s="2" customFormat="1" ht="13.5" customHeight="1">
      <c r="A20" s="145" t="s">
        <v>137</v>
      </c>
      <c r="B20" s="145" t="s">
        <v>138</v>
      </c>
      <c r="C20" s="146">
        <v>4023.88</v>
      </c>
      <c r="D20" s="146">
        <v>804.78</v>
      </c>
      <c r="E20" s="146">
        <v>4828.66</v>
      </c>
      <c r="F20" s="147">
        <v>273.54</v>
      </c>
      <c r="G20" s="146">
        <v>3750.34</v>
      </c>
      <c r="H20" s="146"/>
      <c r="I20" s="146"/>
      <c r="J20" s="148"/>
    </row>
    <row r="21" spans="1:10" s="2" customFormat="1" ht="13.5" customHeight="1">
      <c r="A21" s="145" t="s">
        <v>139</v>
      </c>
      <c r="B21" s="145" t="s">
        <v>140</v>
      </c>
      <c r="C21" s="146">
        <v>4249.17</v>
      </c>
      <c r="D21" s="146">
        <v>849.83</v>
      </c>
      <c r="E21" s="146">
        <v>5099</v>
      </c>
      <c r="F21" s="147">
        <v>139.53</v>
      </c>
      <c r="G21" s="146">
        <v>4109.64</v>
      </c>
      <c r="H21" s="146"/>
      <c r="I21" s="146"/>
      <c r="J21" s="148"/>
    </row>
    <row r="22" spans="1:10" s="2" customFormat="1" ht="13.5" customHeight="1">
      <c r="A22" s="142" t="s">
        <v>141</v>
      </c>
      <c r="B22" s="142" t="s">
        <v>142</v>
      </c>
      <c r="C22" s="143">
        <v>18227.13</v>
      </c>
      <c r="D22" s="143">
        <v>3645.43</v>
      </c>
      <c r="E22" s="143">
        <v>21872.56</v>
      </c>
      <c r="F22" s="143"/>
      <c r="G22" s="143">
        <v>18227.13</v>
      </c>
      <c r="H22" s="143"/>
      <c r="I22" s="143"/>
      <c r="J22" s="144"/>
    </row>
    <row r="23" spans="1:10" s="2" customFormat="1" ht="13.5" customHeight="1">
      <c r="A23" s="142" t="s">
        <v>143</v>
      </c>
      <c r="B23" s="142" t="s">
        <v>144</v>
      </c>
      <c r="C23" s="143">
        <v>24612.75</v>
      </c>
      <c r="D23" s="143">
        <v>4922.55</v>
      </c>
      <c r="E23" s="143">
        <v>29535.3</v>
      </c>
      <c r="F23" s="143"/>
      <c r="G23" s="143">
        <v>24612.75</v>
      </c>
      <c r="H23" s="143"/>
      <c r="I23" s="143"/>
      <c r="J23" s="144"/>
    </row>
    <row r="24" spans="1:10" s="2" customFormat="1" ht="30.75" customHeight="1">
      <c r="A24" s="131"/>
      <c r="B24" s="131" t="s">
        <v>145</v>
      </c>
      <c r="C24" s="188">
        <f>C23+C22+C17+C15+C14+C13+C12</f>
        <v>257828.15</v>
      </c>
      <c r="D24" s="188">
        <f>ROUND(C24*0.2,2)</f>
        <v>51565.63</v>
      </c>
      <c r="E24" s="188">
        <f>C24+D24</f>
        <v>309393.77999999997</v>
      </c>
      <c r="F24" s="149">
        <v>1327.54</v>
      </c>
      <c r="G24" s="188">
        <f>G23+G22+G17+G15+G14+G13+G12</f>
        <v>256500.61000000002</v>
      </c>
      <c r="H24" s="149"/>
      <c r="I24" s="149"/>
      <c r="J24" s="149"/>
    </row>
  </sheetData>
  <sheetProtection/>
  <mergeCells count="1">
    <mergeCell ref="A1:J1"/>
  </mergeCells>
  <printOptions horizontalCentered="1"/>
  <pageMargins left="0.39370079040527345" right="0.39370079040527345" top="0.7874015808105469" bottom="0.7874015808105469" header="0" footer="0"/>
  <pageSetup blackAndWhite="1" fitToHeight="100" fitToWidth="1" horizontalDpi="600" verticalDpi="600" orientation="landscape" paperSize="9" scale="93" r:id="rId1"/>
  <headerFooter alignWithMargins="0">
    <oddFooter>&amp;C   Strana &amp;P 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showGridLines="0" zoomScalePageLayoutView="0" workbookViewId="0" topLeftCell="A1">
      <selection activeCell="L14" sqref="L14"/>
    </sheetView>
  </sheetViews>
  <sheetFormatPr defaultColWidth="10.5" defaultRowHeight="12" customHeight="1"/>
  <cols>
    <col min="1" max="1" width="4" style="175" customWidth="1"/>
    <col min="2" max="2" width="12.33203125" style="176" customWidth="1"/>
    <col min="3" max="3" width="49.83203125" style="176" customWidth="1"/>
    <col min="4" max="4" width="3.83203125" style="176" customWidth="1"/>
    <col min="5" max="5" width="11.33203125" style="177" customWidth="1"/>
    <col min="6" max="6" width="11.5" style="178" customWidth="1"/>
    <col min="7" max="7" width="17.33203125" style="178" customWidth="1"/>
    <col min="8" max="8" width="13.83203125" style="177" customWidth="1"/>
    <col min="9" max="16384" width="10.5" style="1" customWidth="1"/>
  </cols>
  <sheetData>
    <row r="1" spans="1:8" s="2" customFormat="1" ht="27.75" customHeight="1">
      <c r="A1" s="219" t="s">
        <v>146</v>
      </c>
      <c r="B1" s="220"/>
      <c r="C1" s="220"/>
      <c r="D1" s="220"/>
      <c r="E1" s="220"/>
      <c r="F1" s="220"/>
      <c r="G1" s="220"/>
      <c r="H1" s="220"/>
    </row>
    <row r="2" spans="1:8" s="2" customFormat="1" ht="12.75" customHeight="1">
      <c r="A2" s="131" t="s">
        <v>147</v>
      </c>
      <c r="B2" s="135"/>
      <c r="C2" s="135"/>
      <c r="D2" s="135"/>
      <c r="E2" s="135"/>
      <c r="F2" s="135"/>
      <c r="G2" s="135"/>
      <c r="H2" s="135"/>
    </row>
    <row r="3" spans="1:8" s="2" customFormat="1" ht="12.75" customHeight="1">
      <c r="A3" s="131" t="s">
        <v>148</v>
      </c>
      <c r="B3" s="135"/>
      <c r="C3" s="135"/>
      <c r="D3" s="135"/>
      <c r="E3" s="135"/>
      <c r="F3" s="135"/>
      <c r="G3" s="135"/>
      <c r="H3" s="135"/>
    </row>
    <row r="4" spans="1:8" s="2" customFormat="1" ht="13.5" customHeight="1">
      <c r="A4" s="150"/>
      <c r="B4" s="131"/>
      <c r="C4" s="150"/>
      <c r="D4" s="132"/>
      <c r="E4" s="132"/>
      <c r="F4" s="132"/>
      <c r="G4" s="132"/>
      <c r="H4" s="132"/>
    </row>
    <row r="5" spans="1:8" s="2" customFormat="1" ht="6.75" customHeight="1">
      <c r="A5" s="151"/>
      <c r="B5" s="152"/>
      <c r="C5" s="152"/>
      <c r="D5" s="152"/>
      <c r="E5" s="153"/>
      <c r="F5" s="154"/>
      <c r="G5" s="154"/>
      <c r="H5" s="153"/>
    </row>
    <row r="6" spans="1:8" s="2" customFormat="1" ht="12.75" customHeight="1">
      <c r="A6" s="135" t="s">
        <v>149</v>
      </c>
      <c r="B6" s="135"/>
      <c r="C6" s="135"/>
      <c r="D6" s="135"/>
      <c r="E6" s="135"/>
      <c r="F6" s="135"/>
      <c r="G6" s="135"/>
      <c r="H6" s="135"/>
    </row>
    <row r="7" spans="1:8" s="2" customFormat="1" ht="13.5" customHeight="1">
      <c r="A7" s="135" t="s">
        <v>150</v>
      </c>
      <c r="B7" s="135"/>
      <c r="C7" s="135"/>
      <c r="D7" s="135"/>
      <c r="E7" s="135" t="s">
        <v>151</v>
      </c>
      <c r="F7" s="135"/>
      <c r="G7" s="135"/>
      <c r="H7" s="135"/>
    </row>
    <row r="8" spans="1:8" s="2" customFormat="1" ht="13.5" customHeight="1">
      <c r="A8" s="221" t="s">
        <v>152</v>
      </c>
      <c r="B8" s="222"/>
      <c r="C8" s="222"/>
      <c r="D8" s="155"/>
      <c r="E8" s="135" t="s">
        <v>1196</v>
      </c>
      <c r="F8" s="156"/>
      <c r="G8" s="156"/>
      <c r="H8" s="157"/>
    </row>
    <row r="9" spans="1:8" s="2" customFormat="1" ht="6.75" customHeight="1">
      <c r="A9" s="151"/>
      <c r="B9" s="151"/>
      <c r="C9" s="151"/>
      <c r="D9" s="151"/>
      <c r="E9" s="151"/>
      <c r="F9" s="151"/>
      <c r="G9" s="151"/>
      <c r="H9" s="151"/>
    </row>
    <row r="10" spans="1:8" s="2" customFormat="1" ht="28.5" customHeight="1">
      <c r="A10" s="158" t="s">
        <v>153</v>
      </c>
      <c r="B10" s="158" t="s">
        <v>154</v>
      </c>
      <c r="C10" s="158" t="s">
        <v>155</v>
      </c>
      <c r="D10" s="158" t="s">
        <v>156</v>
      </c>
      <c r="E10" s="158" t="s">
        <v>157</v>
      </c>
      <c r="F10" s="158" t="s">
        <v>158</v>
      </c>
      <c r="G10" s="158" t="s">
        <v>159</v>
      </c>
      <c r="H10" s="158" t="s">
        <v>160</v>
      </c>
    </row>
    <row r="11" spans="1:8" s="2" customFormat="1" ht="12.75" customHeight="1" hidden="1">
      <c r="A11" s="158" t="s">
        <v>41</v>
      </c>
      <c r="B11" s="158" t="s">
        <v>48</v>
      </c>
      <c r="C11" s="158" t="s">
        <v>54</v>
      </c>
      <c r="D11" s="158" t="s">
        <v>60</v>
      </c>
      <c r="E11" s="158" t="s">
        <v>64</v>
      </c>
      <c r="F11" s="158" t="s">
        <v>68</v>
      </c>
      <c r="G11" s="158" t="s">
        <v>71</v>
      </c>
      <c r="H11" s="158" t="s">
        <v>44</v>
      </c>
    </row>
    <row r="12" spans="1:8" s="2" customFormat="1" ht="3" customHeight="1">
      <c r="A12" s="151"/>
      <c r="B12" s="151"/>
      <c r="C12" s="151"/>
      <c r="D12" s="151"/>
      <c r="E12" s="151"/>
      <c r="F12" s="151"/>
      <c r="G12" s="151"/>
      <c r="H12" s="151"/>
    </row>
    <row r="13" spans="1:8" s="2" customFormat="1" ht="30.75" customHeight="1">
      <c r="A13" s="159"/>
      <c r="B13" s="160" t="s">
        <v>42</v>
      </c>
      <c r="C13" s="160" t="s">
        <v>161</v>
      </c>
      <c r="D13" s="160"/>
      <c r="E13" s="161"/>
      <c r="F13" s="162"/>
      <c r="G13" s="162">
        <v>65458.57</v>
      </c>
      <c r="H13" s="161">
        <v>113.8638317525</v>
      </c>
    </row>
    <row r="14" spans="1:8" s="2" customFormat="1" ht="28.5" customHeight="1">
      <c r="A14" s="163"/>
      <c r="B14" s="164" t="s">
        <v>68</v>
      </c>
      <c r="C14" s="164" t="s">
        <v>162</v>
      </c>
      <c r="D14" s="164"/>
      <c r="E14" s="165"/>
      <c r="F14" s="166"/>
      <c r="G14" s="166">
        <v>57740.99</v>
      </c>
      <c r="H14" s="165">
        <v>68.4201515835</v>
      </c>
    </row>
    <row r="15" spans="1:8" s="2" customFormat="1" ht="24" customHeight="1">
      <c r="A15" s="167">
        <v>1</v>
      </c>
      <c r="B15" s="168" t="s">
        <v>163</v>
      </c>
      <c r="C15" s="168" t="s">
        <v>164</v>
      </c>
      <c r="D15" s="168" t="s">
        <v>165</v>
      </c>
      <c r="E15" s="169">
        <v>761.97</v>
      </c>
      <c r="F15" s="170">
        <v>8.15</v>
      </c>
      <c r="G15" s="170">
        <v>6210.06</v>
      </c>
      <c r="H15" s="169">
        <v>39.1767256485</v>
      </c>
    </row>
    <row r="16" spans="1:8" s="2" customFormat="1" ht="24" customHeight="1">
      <c r="A16" s="167">
        <v>2</v>
      </c>
      <c r="B16" s="168" t="s">
        <v>166</v>
      </c>
      <c r="C16" s="168" t="s">
        <v>167</v>
      </c>
      <c r="D16" s="168" t="s">
        <v>165</v>
      </c>
      <c r="E16" s="169">
        <v>827.411</v>
      </c>
      <c r="F16" s="170">
        <v>11.38</v>
      </c>
      <c r="G16" s="170">
        <v>9415.94</v>
      </c>
      <c r="H16" s="169">
        <v>2.7304563</v>
      </c>
    </row>
    <row r="17" spans="1:8" s="2" customFormat="1" ht="24" customHeight="1">
      <c r="A17" s="167">
        <v>3</v>
      </c>
      <c r="B17" s="168" t="s">
        <v>168</v>
      </c>
      <c r="C17" s="168" t="s">
        <v>169</v>
      </c>
      <c r="D17" s="168" t="s">
        <v>165</v>
      </c>
      <c r="E17" s="169">
        <v>5.76</v>
      </c>
      <c r="F17" s="170">
        <v>10.09</v>
      </c>
      <c r="G17" s="170">
        <v>58.12</v>
      </c>
      <c r="H17" s="169">
        <v>0.019008</v>
      </c>
    </row>
    <row r="18" spans="1:8" s="2" customFormat="1" ht="13.5" customHeight="1">
      <c r="A18" s="167">
        <v>4</v>
      </c>
      <c r="B18" s="168" t="s">
        <v>170</v>
      </c>
      <c r="C18" s="168" t="s">
        <v>171</v>
      </c>
      <c r="D18" s="168" t="s">
        <v>165</v>
      </c>
      <c r="E18" s="169">
        <v>761.97</v>
      </c>
      <c r="F18" s="170">
        <v>2.14</v>
      </c>
      <c r="G18" s="170">
        <v>1630.62</v>
      </c>
      <c r="H18" s="169">
        <v>1.0362792</v>
      </c>
    </row>
    <row r="19" spans="1:8" s="2" customFormat="1" ht="24" customHeight="1">
      <c r="A19" s="167">
        <v>5</v>
      </c>
      <c r="B19" s="168" t="s">
        <v>172</v>
      </c>
      <c r="C19" s="168" t="s">
        <v>173</v>
      </c>
      <c r="D19" s="168" t="s">
        <v>165</v>
      </c>
      <c r="E19" s="169">
        <v>5.76</v>
      </c>
      <c r="F19" s="170">
        <v>2.14</v>
      </c>
      <c r="G19" s="170">
        <v>12.33</v>
      </c>
      <c r="H19" s="169">
        <v>0.0078336</v>
      </c>
    </row>
    <row r="20" spans="1:8" s="2" customFormat="1" ht="34.5" customHeight="1">
      <c r="A20" s="167">
        <v>6</v>
      </c>
      <c r="B20" s="168" t="s">
        <v>174</v>
      </c>
      <c r="C20" s="168" t="s">
        <v>175</v>
      </c>
      <c r="D20" s="168" t="s">
        <v>165</v>
      </c>
      <c r="E20" s="169">
        <v>75.831</v>
      </c>
      <c r="F20" s="170">
        <v>38.83</v>
      </c>
      <c r="G20" s="170">
        <v>2944.52</v>
      </c>
      <c r="H20" s="169">
        <v>1.196992335</v>
      </c>
    </row>
    <row r="21" spans="1:8" s="2" customFormat="1" ht="24" customHeight="1">
      <c r="A21" s="167">
        <v>7</v>
      </c>
      <c r="B21" s="168" t="s">
        <v>176</v>
      </c>
      <c r="C21" s="168" t="s">
        <v>177</v>
      </c>
      <c r="D21" s="168" t="s">
        <v>165</v>
      </c>
      <c r="E21" s="169">
        <v>92.18</v>
      </c>
      <c r="F21" s="170">
        <v>26.95</v>
      </c>
      <c r="G21" s="170">
        <v>2484.25</v>
      </c>
      <c r="H21" s="169">
        <v>1.9178049</v>
      </c>
    </row>
    <row r="22" spans="1:8" s="2" customFormat="1" ht="24" customHeight="1">
      <c r="A22" s="167">
        <v>8</v>
      </c>
      <c r="B22" s="168" t="s">
        <v>178</v>
      </c>
      <c r="C22" s="168" t="s">
        <v>179</v>
      </c>
      <c r="D22" s="168" t="s">
        <v>165</v>
      </c>
      <c r="E22" s="169">
        <v>5.76</v>
      </c>
      <c r="F22" s="170">
        <v>27.02</v>
      </c>
      <c r="G22" s="170">
        <v>155.64</v>
      </c>
      <c r="H22" s="169">
        <v>0.1198656</v>
      </c>
    </row>
    <row r="23" spans="1:8" s="2" customFormat="1" ht="24" customHeight="1">
      <c r="A23" s="167">
        <v>9</v>
      </c>
      <c r="B23" s="168" t="s">
        <v>180</v>
      </c>
      <c r="C23" s="168" t="s">
        <v>181</v>
      </c>
      <c r="D23" s="168" t="s">
        <v>165</v>
      </c>
      <c r="E23" s="169">
        <v>659.4</v>
      </c>
      <c r="F23" s="170">
        <v>52.82</v>
      </c>
      <c r="G23" s="170">
        <v>34829.51</v>
      </c>
      <c r="H23" s="169">
        <v>22.215186</v>
      </c>
    </row>
    <row r="24" spans="1:8" s="2" customFormat="1" ht="28.5" customHeight="1">
      <c r="A24" s="163"/>
      <c r="B24" s="164" t="s">
        <v>50</v>
      </c>
      <c r="C24" s="164" t="s">
        <v>182</v>
      </c>
      <c r="D24" s="164"/>
      <c r="E24" s="165"/>
      <c r="F24" s="166"/>
      <c r="G24" s="166">
        <v>5835.2</v>
      </c>
      <c r="H24" s="165">
        <v>45.443680169</v>
      </c>
    </row>
    <row r="25" spans="1:8" s="2" customFormat="1" ht="24" customHeight="1">
      <c r="A25" s="167">
        <v>10</v>
      </c>
      <c r="B25" s="168" t="s">
        <v>183</v>
      </c>
      <c r="C25" s="168" t="s">
        <v>184</v>
      </c>
      <c r="D25" s="168" t="s">
        <v>165</v>
      </c>
      <c r="E25" s="169">
        <v>882.7</v>
      </c>
      <c r="F25" s="170">
        <v>1.68</v>
      </c>
      <c r="G25" s="170">
        <v>1482.94</v>
      </c>
      <c r="H25" s="169">
        <v>22.694631869</v>
      </c>
    </row>
    <row r="26" spans="1:8" s="2" customFormat="1" ht="24" customHeight="1">
      <c r="A26" s="167">
        <v>11</v>
      </c>
      <c r="B26" s="168" t="s">
        <v>185</v>
      </c>
      <c r="C26" s="168" t="s">
        <v>186</v>
      </c>
      <c r="D26" s="168" t="s">
        <v>165</v>
      </c>
      <c r="E26" s="169">
        <v>882.7</v>
      </c>
      <c r="F26" s="170">
        <v>1.22</v>
      </c>
      <c r="G26" s="170">
        <v>1076.89</v>
      </c>
      <c r="H26" s="169">
        <v>22.694217</v>
      </c>
    </row>
    <row r="27" spans="1:8" s="2" customFormat="1" ht="24" customHeight="1">
      <c r="A27" s="167">
        <v>12</v>
      </c>
      <c r="B27" s="168" t="s">
        <v>187</v>
      </c>
      <c r="C27" s="168" t="s">
        <v>188</v>
      </c>
      <c r="D27" s="168" t="s">
        <v>165</v>
      </c>
      <c r="E27" s="169">
        <v>882.7</v>
      </c>
      <c r="F27" s="170">
        <v>1.08</v>
      </c>
      <c r="G27" s="170">
        <v>953.32</v>
      </c>
      <c r="H27" s="169"/>
    </row>
    <row r="28" spans="1:8" s="2" customFormat="1" ht="24" customHeight="1">
      <c r="A28" s="167">
        <v>13</v>
      </c>
      <c r="B28" s="168" t="s">
        <v>189</v>
      </c>
      <c r="C28" s="168" t="s">
        <v>190</v>
      </c>
      <c r="D28" s="168" t="s">
        <v>191</v>
      </c>
      <c r="E28" s="169">
        <v>281.45</v>
      </c>
      <c r="F28" s="170">
        <v>2.31</v>
      </c>
      <c r="G28" s="170">
        <v>650.15</v>
      </c>
      <c r="H28" s="169">
        <v>0.0253305</v>
      </c>
    </row>
    <row r="29" spans="1:8" s="2" customFormat="1" ht="13.5" customHeight="1">
      <c r="A29" s="167">
        <v>14</v>
      </c>
      <c r="B29" s="168" t="s">
        <v>192</v>
      </c>
      <c r="C29" s="168" t="s">
        <v>193</v>
      </c>
      <c r="D29" s="168" t="s">
        <v>191</v>
      </c>
      <c r="E29" s="169">
        <v>87.8</v>
      </c>
      <c r="F29" s="170">
        <v>5.49</v>
      </c>
      <c r="G29" s="170">
        <v>482.02</v>
      </c>
      <c r="H29" s="169">
        <v>0.0295008</v>
      </c>
    </row>
    <row r="30" spans="1:8" s="2" customFormat="1" ht="24" customHeight="1">
      <c r="A30" s="167">
        <v>15</v>
      </c>
      <c r="B30" s="168" t="s">
        <v>194</v>
      </c>
      <c r="C30" s="168" t="s">
        <v>195</v>
      </c>
      <c r="D30" s="168" t="s">
        <v>165</v>
      </c>
      <c r="E30" s="169">
        <v>761.97</v>
      </c>
      <c r="F30" s="170">
        <v>0.7</v>
      </c>
      <c r="G30" s="170">
        <v>533.38</v>
      </c>
      <c r="H30" s="169"/>
    </row>
    <row r="31" spans="1:8" s="2" customFormat="1" ht="13.5" customHeight="1">
      <c r="A31" s="167">
        <v>16</v>
      </c>
      <c r="B31" s="168" t="s">
        <v>196</v>
      </c>
      <c r="C31" s="168" t="s">
        <v>197</v>
      </c>
      <c r="D31" s="168" t="s">
        <v>198</v>
      </c>
      <c r="E31" s="169">
        <v>22.859</v>
      </c>
      <c r="F31" s="170">
        <v>12.81</v>
      </c>
      <c r="G31" s="170">
        <v>292.82</v>
      </c>
      <c r="H31" s="169"/>
    </row>
    <row r="32" spans="1:8" s="2" customFormat="1" ht="24" customHeight="1">
      <c r="A32" s="167">
        <v>17</v>
      </c>
      <c r="B32" s="168" t="s">
        <v>199</v>
      </c>
      <c r="C32" s="168" t="s">
        <v>200</v>
      </c>
      <c r="D32" s="168" t="s">
        <v>198</v>
      </c>
      <c r="E32" s="169">
        <v>91.436</v>
      </c>
      <c r="F32" s="170">
        <v>0.35</v>
      </c>
      <c r="G32" s="170">
        <v>32</v>
      </c>
      <c r="H32" s="169"/>
    </row>
    <row r="33" spans="1:8" s="2" customFormat="1" ht="24" customHeight="1">
      <c r="A33" s="167">
        <v>18</v>
      </c>
      <c r="B33" s="168" t="s">
        <v>201</v>
      </c>
      <c r="C33" s="168" t="s">
        <v>202</v>
      </c>
      <c r="D33" s="168" t="s">
        <v>198</v>
      </c>
      <c r="E33" s="169">
        <v>22.859</v>
      </c>
      <c r="F33" s="170">
        <v>9.43</v>
      </c>
      <c r="G33" s="170">
        <v>215.56</v>
      </c>
      <c r="H33" s="169"/>
    </row>
    <row r="34" spans="1:8" s="2" customFormat="1" ht="24" customHeight="1">
      <c r="A34" s="167">
        <v>19</v>
      </c>
      <c r="B34" s="168" t="s">
        <v>203</v>
      </c>
      <c r="C34" s="168" t="s">
        <v>204</v>
      </c>
      <c r="D34" s="168" t="s">
        <v>198</v>
      </c>
      <c r="E34" s="169">
        <v>22.859</v>
      </c>
      <c r="F34" s="170">
        <v>5.08</v>
      </c>
      <c r="G34" s="170">
        <v>116.12</v>
      </c>
      <c r="H34" s="169"/>
    </row>
    <row r="35" spans="1:8" s="2" customFormat="1" ht="28.5" customHeight="1">
      <c r="A35" s="163"/>
      <c r="B35" s="164" t="s">
        <v>205</v>
      </c>
      <c r="C35" s="164" t="s">
        <v>206</v>
      </c>
      <c r="D35" s="164"/>
      <c r="E35" s="165"/>
      <c r="F35" s="166"/>
      <c r="G35" s="166">
        <v>1882.38</v>
      </c>
      <c r="H35" s="165"/>
    </row>
    <row r="36" spans="1:8" s="2" customFormat="1" ht="24" customHeight="1">
      <c r="A36" s="167">
        <v>20</v>
      </c>
      <c r="B36" s="168" t="s">
        <v>207</v>
      </c>
      <c r="C36" s="168" t="s">
        <v>208</v>
      </c>
      <c r="D36" s="168" t="s">
        <v>198</v>
      </c>
      <c r="E36" s="169">
        <v>64.289</v>
      </c>
      <c r="F36" s="170">
        <v>29.28</v>
      </c>
      <c r="G36" s="170">
        <v>1882.38</v>
      </c>
      <c r="H36" s="169"/>
    </row>
    <row r="37" spans="1:8" s="2" customFormat="1" ht="30.75" customHeight="1">
      <c r="A37" s="171"/>
      <c r="B37" s="172"/>
      <c r="C37" s="172" t="s">
        <v>209</v>
      </c>
      <c r="D37" s="172"/>
      <c r="E37" s="173"/>
      <c r="F37" s="174"/>
      <c r="G37" s="174">
        <v>65458.57</v>
      </c>
      <c r="H37" s="173">
        <v>113.8638317525</v>
      </c>
    </row>
  </sheetData>
  <sheetProtection/>
  <mergeCells count="2">
    <mergeCell ref="A1:H1"/>
    <mergeCell ref="A8:C8"/>
  </mergeCells>
  <printOptions/>
  <pageMargins left="0.39370079040527345" right="0.39370079040527345" top="0.7874015808105469" bottom="0.7874015808105469" header="0" footer="0"/>
  <pageSetup blackAndWhite="1" fitToHeight="100" fitToWidth="1" horizontalDpi="600" verticalDpi="600" orientation="portrait" paperSize="9" scale="97" r:id="rId1"/>
  <headerFooter alignWithMargins="0">
    <oddFooter>&amp;C   Strana &amp;P 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showGridLines="0" zoomScalePageLayoutView="0" workbookViewId="0" topLeftCell="A1">
      <selection activeCell="E8" sqref="E8"/>
    </sheetView>
  </sheetViews>
  <sheetFormatPr defaultColWidth="10.5" defaultRowHeight="12" customHeight="1"/>
  <cols>
    <col min="1" max="1" width="4" style="175" customWidth="1"/>
    <col min="2" max="2" width="12.33203125" style="176" customWidth="1"/>
    <col min="3" max="3" width="49.83203125" style="176" customWidth="1"/>
    <col min="4" max="4" width="3.83203125" style="176" customWidth="1"/>
    <col min="5" max="5" width="11.33203125" style="177" customWidth="1"/>
    <col min="6" max="6" width="11.5" style="178" customWidth="1"/>
    <col min="7" max="7" width="17.33203125" style="178" customWidth="1"/>
    <col min="8" max="8" width="13.83203125" style="177" customWidth="1"/>
    <col min="9" max="16384" width="10.5" style="1" customWidth="1"/>
  </cols>
  <sheetData>
    <row r="1" spans="1:8" s="2" customFormat="1" ht="27.75" customHeight="1">
      <c r="A1" s="219" t="s">
        <v>146</v>
      </c>
      <c r="B1" s="220"/>
      <c r="C1" s="220"/>
      <c r="D1" s="220"/>
      <c r="E1" s="220"/>
      <c r="F1" s="220"/>
      <c r="G1" s="220"/>
      <c r="H1" s="220"/>
    </row>
    <row r="2" spans="1:8" s="2" customFormat="1" ht="12.75" customHeight="1">
      <c r="A2" s="131" t="s">
        <v>147</v>
      </c>
      <c r="B2" s="135"/>
      <c r="C2" s="135"/>
      <c r="D2" s="135"/>
      <c r="E2" s="135"/>
      <c r="F2" s="135"/>
      <c r="G2" s="135"/>
      <c r="H2" s="135"/>
    </row>
    <row r="3" spans="1:8" s="2" customFormat="1" ht="12.75" customHeight="1">
      <c r="A3" s="131" t="s">
        <v>210</v>
      </c>
      <c r="B3" s="135"/>
      <c r="C3" s="135"/>
      <c r="D3" s="135"/>
      <c r="E3" s="135"/>
      <c r="F3" s="135"/>
      <c r="G3" s="135"/>
      <c r="H3" s="135"/>
    </row>
    <row r="4" spans="1:8" s="2" customFormat="1" ht="13.5" customHeight="1">
      <c r="A4" s="150"/>
      <c r="B4" s="131"/>
      <c r="C4" s="150"/>
      <c r="D4" s="132"/>
      <c r="E4" s="132"/>
      <c r="F4" s="132"/>
      <c r="G4" s="132"/>
      <c r="H4" s="132"/>
    </row>
    <row r="5" spans="1:8" s="2" customFormat="1" ht="6.75" customHeight="1">
      <c r="A5" s="151"/>
      <c r="B5" s="152"/>
      <c r="C5" s="152"/>
      <c r="D5" s="152"/>
      <c r="E5" s="153"/>
      <c r="F5" s="154"/>
      <c r="G5" s="154"/>
      <c r="H5" s="153"/>
    </row>
    <row r="6" spans="1:8" s="2" customFormat="1" ht="12.75" customHeight="1">
      <c r="A6" s="135" t="s">
        <v>149</v>
      </c>
      <c r="B6" s="135"/>
      <c r="C6" s="135"/>
      <c r="D6" s="135"/>
      <c r="E6" s="135"/>
      <c r="F6" s="135"/>
      <c r="G6" s="135"/>
      <c r="H6" s="135"/>
    </row>
    <row r="7" spans="1:8" s="2" customFormat="1" ht="13.5" customHeight="1">
      <c r="A7" s="135" t="s">
        <v>150</v>
      </c>
      <c r="B7" s="135"/>
      <c r="C7" s="135"/>
      <c r="D7" s="135"/>
      <c r="E7" s="135" t="s">
        <v>151</v>
      </c>
      <c r="F7" s="135"/>
      <c r="G7" s="135"/>
      <c r="H7" s="135"/>
    </row>
    <row r="8" spans="1:8" s="2" customFormat="1" ht="13.5" customHeight="1">
      <c r="A8" s="221" t="s">
        <v>152</v>
      </c>
      <c r="B8" s="222"/>
      <c r="C8" s="222"/>
      <c r="D8" s="155"/>
      <c r="E8" s="135" t="s">
        <v>1196</v>
      </c>
      <c r="F8" s="156"/>
      <c r="G8" s="156"/>
      <c r="H8" s="157"/>
    </row>
    <row r="9" spans="1:8" s="2" customFormat="1" ht="6.75" customHeight="1">
      <c r="A9" s="151"/>
      <c r="B9" s="151"/>
      <c r="C9" s="151"/>
      <c r="D9" s="151"/>
      <c r="E9" s="151"/>
      <c r="F9" s="151"/>
      <c r="G9" s="151"/>
      <c r="H9" s="151"/>
    </row>
    <row r="10" spans="1:8" s="2" customFormat="1" ht="28.5" customHeight="1">
      <c r="A10" s="158" t="s">
        <v>153</v>
      </c>
      <c r="B10" s="158" t="s">
        <v>154</v>
      </c>
      <c r="C10" s="158" t="s">
        <v>155</v>
      </c>
      <c r="D10" s="158" t="s">
        <v>156</v>
      </c>
      <c r="E10" s="158" t="s">
        <v>157</v>
      </c>
      <c r="F10" s="158" t="s">
        <v>158</v>
      </c>
      <c r="G10" s="158" t="s">
        <v>159</v>
      </c>
      <c r="H10" s="158" t="s">
        <v>160</v>
      </c>
    </row>
    <row r="11" spans="1:8" s="2" customFormat="1" ht="12.75" customHeight="1" hidden="1">
      <c r="A11" s="158" t="s">
        <v>41</v>
      </c>
      <c r="B11" s="158" t="s">
        <v>48</v>
      </c>
      <c r="C11" s="158" t="s">
        <v>54</v>
      </c>
      <c r="D11" s="158" t="s">
        <v>60</v>
      </c>
      <c r="E11" s="158" t="s">
        <v>64</v>
      </c>
      <c r="F11" s="158" t="s">
        <v>68</v>
      </c>
      <c r="G11" s="158" t="s">
        <v>71</v>
      </c>
      <c r="H11" s="158" t="s">
        <v>44</v>
      </c>
    </row>
    <row r="12" spans="1:8" s="2" customFormat="1" ht="3" customHeight="1">
      <c r="A12" s="151"/>
      <c r="B12" s="151"/>
      <c r="C12" s="151"/>
      <c r="D12" s="151"/>
      <c r="E12" s="151"/>
      <c r="F12" s="151"/>
      <c r="G12" s="151"/>
      <c r="H12" s="151"/>
    </row>
    <row r="13" spans="1:8" s="2" customFormat="1" ht="30.75" customHeight="1">
      <c r="A13" s="159"/>
      <c r="B13" s="160" t="s">
        <v>42</v>
      </c>
      <c r="C13" s="160" t="s">
        <v>161</v>
      </c>
      <c r="D13" s="160"/>
      <c r="E13" s="161"/>
      <c r="F13" s="162"/>
      <c r="G13" s="162">
        <v>2275.13</v>
      </c>
      <c r="H13" s="161">
        <v>0.5502364</v>
      </c>
    </row>
    <row r="14" spans="1:8" s="2" customFormat="1" ht="28.5" customHeight="1">
      <c r="A14" s="163"/>
      <c r="B14" s="164" t="s">
        <v>68</v>
      </c>
      <c r="C14" s="164" t="s">
        <v>162</v>
      </c>
      <c r="D14" s="164"/>
      <c r="E14" s="165"/>
      <c r="F14" s="166"/>
      <c r="G14" s="166">
        <v>1112.41</v>
      </c>
      <c r="H14" s="165">
        <v>0.5502364</v>
      </c>
    </row>
    <row r="15" spans="1:8" s="2" customFormat="1" ht="24" customHeight="1">
      <c r="A15" s="167">
        <v>1</v>
      </c>
      <c r="B15" s="168" t="s">
        <v>211</v>
      </c>
      <c r="C15" s="168" t="s">
        <v>212</v>
      </c>
      <c r="D15" s="168" t="s">
        <v>191</v>
      </c>
      <c r="E15" s="169">
        <v>57.4</v>
      </c>
      <c r="F15" s="170">
        <v>5.27</v>
      </c>
      <c r="G15" s="170">
        <v>302.5</v>
      </c>
      <c r="H15" s="169">
        <v>0.5077604</v>
      </c>
    </row>
    <row r="16" spans="1:8" s="2" customFormat="1" ht="13.5" customHeight="1">
      <c r="A16" s="179">
        <v>2</v>
      </c>
      <c r="B16" s="180" t="s">
        <v>213</v>
      </c>
      <c r="C16" s="180" t="s">
        <v>214</v>
      </c>
      <c r="D16" s="180" t="s">
        <v>191</v>
      </c>
      <c r="E16" s="181">
        <v>57.4</v>
      </c>
      <c r="F16" s="182">
        <v>14.11</v>
      </c>
      <c r="G16" s="182">
        <v>809.91</v>
      </c>
      <c r="H16" s="181">
        <v>0.042476</v>
      </c>
    </row>
    <row r="17" spans="1:8" s="2" customFormat="1" ht="28.5" customHeight="1">
      <c r="A17" s="163"/>
      <c r="B17" s="164" t="s">
        <v>50</v>
      </c>
      <c r="C17" s="164" t="s">
        <v>182</v>
      </c>
      <c r="D17" s="164"/>
      <c r="E17" s="165"/>
      <c r="F17" s="166"/>
      <c r="G17" s="166">
        <v>1162.72</v>
      </c>
      <c r="H17" s="165"/>
    </row>
    <row r="18" spans="1:8" s="2" customFormat="1" ht="13.5" customHeight="1">
      <c r="A18" s="167">
        <v>3</v>
      </c>
      <c r="B18" s="168" t="s">
        <v>215</v>
      </c>
      <c r="C18" s="168" t="s">
        <v>216</v>
      </c>
      <c r="D18" s="168" t="s">
        <v>217</v>
      </c>
      <c r="E18" s="169">
        <v>2</v>
      </c>
      <c r="F18" s="170">
        <v>4.74</v>
      </c>
      <c r="G18" s="170">
        <v>9.48</v>
      </c>
      <c r="H18" s="169"/>
    </row>
    <row r="19" spans="1:8" s="2" customFormat="1" ht="13.5" customHeight="1">
      <c r="A19" s="167">
        <v>4</v>
      </c>
      <c r="B19" s="168" t="s">
        <v>218</v>
      </c>
      <c r="C19" s="168" t="s">
        <v>219</v>
      </c>
      <c r="D19" s="168" t="s">
        <v>165</v>
      </c>
      <c r="E19" s="169">
        <v>12.24</v>
      </c>
      <c r="F19" s="170">
        <v>3.73</v>
      </c>
      <c r="G19" s="170">
        <v>45.66</v>
      </c>
      <c r="H19" s="169"/>
    </row>
    <row r="20" spans="1:8" s="2" customFormat="1" ht="24" customHeight="1">
      <c r="A20" s="167">
        <v>5</v>
      </c>
      <c r="B20" s="168" t="s">
        <v>220</v>
      </c>
      <c r="C20" s="168" t="s">
        <v>221</v>
      </c>
      <c r="D20" s="168" t="s">
        <v>217</v>
      </c>
      <c r="E20" s="169">
        <v>3</v>
      </c>
      <c r="F20" s="170">
        <v>0.41</v>
      </c>
      <c r="G20" s="170">
        <v>1.23</v>
      </c>
      <c r="H20" s="169"/>
    </row>
    <row r="21" spans="1:8" s="2" customFormat="1" ht="24" customHeight="1">
      <c r="A21" s="167">
        <v>6</v>
      </c>
      <c r="B21" s="168" t="s">
        <v>222</v>
      </c>
      <c r="C21" s="168" t="s">
        <v>223</v>
      </c>
      <c r="D21" s="168" t="s">
        <v>217</v>
      </c>
      <c r="E21" s="169">
        <v>69</v>
      </c>
      <c r="F21" s="170">
        <v>0.84</v>
      </c>
      <c r="G21" s="170">
        <v>57.96</v>
      </c>
      <c r="H21" s="169"/>
    </row>
    <row r="22" spans="1:8" s="2" customFormat="1" ht="13.5" customHeight="1">
      <c r="A22" s="167">
        <v>7</v>
      </c>
      <c r="B22" s="168" t="s">
        <v>224</v>
      </c>
      <c r="C22" s="168" t="s">
        <v>225</v>
      </c>
      <c r="D22" s="168" t="s">
        <v>191</v>
      </c>
      <c r="E22" s="169">
        <v>184.1</v>
      </c>
      <c r="F22" s="170">
        <v>4.82</v>
      </c>
      <c r="G22" s="170">
        <v>887.36</v>
      </c>
      <c r="H22" s="169"/>
    </row>
    <row r="23" spans="1:8" s="2" customFormat="1" ht="24" customHeight="1">
      <c r="A23" s="167">
        <v>8</v>
      </c>
      <c r="B23" s="168" t="s">
        <v>226</v>
      </c>
      <c r="C23" s="168" t="s">
        <v>227</v>
      </c>
      <c r="D23" s="168" t="s">
        <v>191</v>
      </c>
      <c r="E23" s="169">
        <v>11.4</v>
      </c>
      <c r="F23" s="170">
        <v>4.83</v>
      </c>
      <c r="G23" s="170">
        <v>55.06</v>
      </c>
      <c r="H23" s="169"/>
    </row>
    <row r="24" spans="1:8" s="2" customFormat="1" ht="24" customHeight="1">
      <c r="A24" s="167">
        <v>9</v>
      </c>
      <c r="B24" s="168" t="s">
        <v>228</v>
      </c>
      <c r="C24" s="168" t="s">
        <v>229</v>
      </c>
      <c r="D24" s="168" t="s">
        <v>217</v>
      </c>
      <c r="E24" s="169">
        <v>2</v>
      </c>
      <c r="F24" s="170">
        <v>0.94</v>
      </c>
      <c r="G24" s="170">
        <v>1.88</v>
      </c>
      <c r="H24" s="169"/>
    </row>
    <row r="25" spans="1:8" s="2" customFormat="1" ht="13.5" customHeight="1">
      <c r="A25" s="167">
        <v>10</v>
      </c>
      <c r="B25" s="168" t="s">
        <v>196</v>
      </c>
      <c r="C25" s="168" t="s">
        <v>197</v>
      </c>
      <c r="D25" s="168" t="s">
        <v>198</v>
      </c>
      <c r="E25" s="169">
        <v>3.56</v>
      </c>
      <c r="F25" s="170">
        <v>12.81</v>
      </c>
      <c r="G25" s="170">
        <v>45.6</v>
      </c>
      <c r="H25" s="169"/>
    </row>
    <row r="26" spans="1:8" s="2" customFormat="1" ht="24" customHeight="1">
      <c r="A26" s="167">
        <v>11</v>
      </c>
      <c r="B26" s="168" t="s">
        <v>199</v>
      </c>
      <c r="C26" s="168" t="s">
        <v>200</v>
      </c>
      <c r="D26" s="168" t="s">
        <v>198</v>
      </c>
      <c r="E26" s="169">
        <v>14.24</v>
      </c>
      <c r="F26" s="170">
        <v>0.48</v>
      </c>
      <c r="G26" s="170">
        <v>6.84</v>
      </c>
      <c r="H26" s="169"/>
    </row>
    <row r="27" spans="1:8" s="2" customFormat="1" ht="24" customHeight="1">
      <c r="A27" s="167">
        <v>12</v>
      </c>
      <c r="B27" s="168" t="s">
        <v>201</v>
      </c>
      <c r="C27" s="168" t="s">
        <v>202</v>
      </c>
      <c r="D27" s="168" t="s">
        <v>198</v>
      </c>
      <c r="E27" s="169">
        <v>3.56</v>
      </c>
      <c r="F27" s="170">
        <v>9.43</v>
      </c>
      <c r="G27" s="170">
        <v>33.57</v>
      </c>
      <c r="H27" s="169"/>
    </row>
    <row r="28" spans="1:8" s="2" customFormat="1" ht="24" customHeight="1">
      <c r="A28" s="167">
        <v>13</v>
      </c>
      <c r="B28" s="168" t="s">
        <v>203</v>
      </c>
      <c r="C28" s="168" t="s">
        <v>204</v>
      </c>
      <c r="D28" s="168" t="s">
        <v>198</v>
      </c>
      <c r="E28" s="169">
        <v>3.56</v>
      </c>
      <c r="F28" s="170">
        <v>5.08</v>
      </c>
      <c r="G28" s="170">
        <v>18.08</v>
      </c>
      <c r="H28" s="169"/>
    </row>
    <row r="29" spans="1:8" s="2" customFormat="1" ht="30.75" customHeight="1">
      <c r="A29" s="159"/>
      <c r="B29" s="160" t="s">
        <v>55</v>
      </c>
      <c r="C29" s="160" t="s">
        <v>230</v>
      </c>
      <c r="D29" s="160"/>
      <c r="E29" s="161"/>
      <c r="F29" s="162"/>
      <c r="G29" s="162">
        <f>G30+G33</f>
        <v>22066.15</v>
      </c>
      <c r="H29" s="161">
        <v>0.037926</v>
      </c>
    </row>
    <row r="30" spans="1:8" s="2" customFormat="1" ht="28.5" customHeight="1">
      <c r="A30" s="163"/>
      <c r="B30" s="164" t="s">
        <v>231</v>
      </c>
      <c r="C30" s="164" t="s">
        <v>232</v>
      </c>
      <c r="D30" s="164"/>
      <c r="E30" s="165"/>
      <c r="F30" s="166"/>
      <c r="G30" s="166">
        <f>SUM(G31:G32)</f>
        <v>3932.74</v>
      </c>
      <c r="H30" s="165"/>
    </row>
    <row r="31" spans="1:8" s="2" customFormat="1" ht="24" customHeight="1">
      <c r="A31" s="167">
        <v>14</v>
      </c>
      <c r="B31" s="190" t="s">
        <v>233</v>
      </c>
      <c r="C31" s="190" t="s">
        <v>1195</v>
      </c>
      <c r="D31" s="190" t="s">
        <v>217</v>
      </c>
      <c r="E31" s="191">
        <v>1</v>
      </c>
      <c r="F31" s="192">
        <v>3900</v>
      </c>
      <c r="G31" s="192">
        <v>3900</v>
      </c>
      <c r="H31" s="169"/>
    </row>
    <row r="32" spans="1:8" s="2" customFormat="1" ht="24" customHeight="1">
      <c r="A32" s="167">
        <v>15</v>
      </c>
      <c r="B32" s="168" t="s">
        <v>234</v>
      </c>
      <c r="C32" s="168" t="s">
        <v>235</v>
      </c>
      <c r="D32" s="168" t="s">
        <v>236</v>
      </c>
      <c r="E32" s="169">
        <v>40.928</v>
      </c>
      <c r="F32" s="170">
        <v>0.8</v>
      </c>
      <c r="G32" s="170">
        <v>32.74</v>
      </c>
      <c r="H32" s="169"/>
    </row>
    <row r="33" spans="1:8" s="2" customFormat="1" ht="28.5" customHeight="1">
      <c r="A33" s="163"/>
      <c r="B33" s="164" t="s">
        <v>237</v>
      </c>
      <c r="C33" s="164" t="s">
        <v>238</v>
      </c>
      <c r="D33" s="164"/>
      <c r="E33" s="165"/>
      <c r="F33" s="166"/>
      <c r="G33" s="166">
        <v>18133.41</v>
      </c>
      <c r="H33" s="165">
        <v>0.037926</v>
      </c>
    </row>
    <row r="34" spans="1:8" s="2" customFormat="1" ht="24" customHeight="1">
      <c r="A34" s="167">
        <v>16</v>
      </c>
      <c r="B34" s="168" t="s">
        <v>239</v>
      </c>
      <c r="C34" s="168" t="s">
        <v>240</v>
      </c>
      <c r="D34" s="168" t="s">
        <v>191</v>
      </c>
      <c r="E34" s="169">
        <v>210.7</v>
      </c>
      <c r="F34" s="170">
        <v>8.12</v>
      </c>
      <c r="G34" s="170">
        <v>1710.88</v>
      </c>
      <c r="H34" s="169">
        <v>0.037926</v>
      </c>
    </row>
    <row r="35" spans="1:8" s="2" customFormat="1" ht="24" customHeight="1">
      <c r="A35" s="179">
        <v>17</v>
      </c>
      <c r="B35" s="180" t="s">
        <v>241</v>
      </c>
      <c r="C35" s="180" t="s">
        <v>242</v>
      </c>
      <c r="D35" s="180" t="s">
        <v>165</v>
      </c>
      <c r="E35" s="181">
        <v>97.76</v>
      </c>
      <c r="F35" s="182">
        <v>165.97</v>
      </c>
      <c r="G35" s="182">
        <v>16225.23</v>
      </c>
      <c r="H35" s="181"/>
    </row>
    <row r="36" spans="1:8" s="2" customFormat="1" ht="24" customHeight="1">
      <c r="A36" s="167">
        <v>18</v>
      </c>
      <c r="B36" s="168" t="s">
        <v>243</v>
      </c>
      <c r="C36" s="168" t="s">
        <v>244</v>
      </c>
      <c r="D36" s="168" t="s">
        <v>236</v>
      </c>
      <c r="E36" s="169">
        <v>179.361</v>
      </c>
      <c r="F36" s="170">
        <v>1.1</v>
      </c>
      <c r="G36" s="170">
        <v>197.3</v>
      </c>
      <c r="H36" s="169"/>
    </row>
    <row r="37" spans="1:8" s="2" customFormat="1" ht="30.75" customHeight="1">
      <c r="A37" s="171"/>
      <c r="B37" s="172"/>
      <c r="C37" s="172" t="s">
        <v>209</v>
      </c>
      <c r="D37" s="172"/>
      <c r="E37" s="173"/>
      <c r="F37" s="174"/>
      <c r="G37" s="174">
        <f>G29+G13</f>
        <v>24341.280000000002</v>
      </c>
      <c r="H37" s="173">
        <v>0.5881624</v>
      </c>
    </row>
  </sheetData>
  <sheetProtection/>
  <mergeCells count="2">
    <mergeCell ref="A1:H1"/>
    <mergeCell ref="A8:C8"/>
  </mergeCells>
  <printOptions/>
  <pageMargins left="0.39370079040527345" right="0.39370079040527345" top="0.7874015808105469" bottom="0.7874015808105469" header="0" footer="0"/>
  <pageSetup blackAndWhite="1" fitToHeight="100" fitToWidth="1" horizontalDpi="600" verticalDpi="600" orientation="portrait" paperSize="9" scale="97" r:id="rId1"/>
  <headerFooter alignWithMargins="0">
    <oddFooter>&amp;C   Strana &amp;P 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showGridLines="0" zoomScalePageLayoutView="0" workbookViewId="0" topLeftCell="A13">
      <selection activeCell="J9" sqref="J9"/>
    </sheetView>
  </sheetViews>
  <sheetFormatPr defaultColWidth="10.5" defaultRowHeight="12" customHeight="1"/>
  <cols>
    <col min="1" max="1" width="4" style="175" customWidth="1"/>
    <col min="2" max="2" width="12.33203125" style="176" customWidth="1"/>
    <col min="3" max="3" width="49.83203125" style="176" customWidth="1"/>
    <col min="4" max="4" width="3.83203125" style="176" customWidth="1"/>
    <col min="5" max="5" width="11.33203125" style="177" customWidth="1"/>
    <col min="6" max="6" width="11.5" style="178" customWidth="1"/>
    <col min="7" max="7" width="17.33203125" style="178" customWidth="1"/>
    <col min="8" max="8" width="13.83203125" style="177" customWidth="1"/>
    <col min="9" max="16384" width="10.5" style="1" customWidth="1"/>
  </cols>
  <sheetData>
    <row r="1" spans="1:8" s="2" customFormat="1" ht="27.75" customHeight="1">
      <c r="A1" s="219" t="s">
        <v>146</v>
      </c>
      <c r="B1" s="220"/>
      <c r="C1" s="220"/>
      <c r="D1" s="220"/>
      <c r="E1" s="220"/>
      <c r="F1" s="220"/>
      <c r="G1" s="220"/>
      <c r="H1" s="220"/>
    </row>
    <row r="2" spans="1:8" s="2" customFormat="1" ht="12.75" customHeight="1">
      <c r="A2" s="131" t="s">
        <v>147</v>
      </c>
      <c r="B2" s="135"/>
      <c r="C2" s="135"/>
      <c r="D2" s="135"/>
      <c r="E2" s="135"/>
      <c r="F2" s="135"/>
      <c r="G2" s="135"/>
      <c r="H2" s="135"/>
    </row>
    <row r="3" spans="1:8" s="2" customFormat="1" ht="12.75" customHeight="1">
      <c r="A3" s="131" t="s">
        <v>245</v>
      </c>
      <c r="B3" s="135"/>
      <c r="C3" s="135"/>
      <c r="D3" s="135"/>
      <c r="E3" s="135"/>
      <c r="F3" s="135"/>
      <c r="G3" s="135"/>
      <c r="H3" s="135"/>
    </row>
    <row r="4" spans="1:8" s="2" customFormat="1" ht="13.5" customHeight="1">
      <c r="A4" s="150"/>
      <c r="B4" s="131"/>
      <c r="C4" s="150"/>
      <c r="D4" s="132"/>
      <c r="E4" s="132"/>
      <c r="F4" s="132"/>
      <c r="G4" s="132"/>
      <c r="H4" s="132"/>
    </row>
    <row r="5" spans="1:8" s="2" customFormat="1" ht="6.75" customHeight="1">
      <c r="A5" s="151"/>
      <c r="B5" s="152"/>
      <c r="C5" s="152"/>
      <c r="D5" s="152"/>
      <c r="E5" s="153"/>
      <c r="F5" s="154"/>
      <c r="G5" s="154"/>
      <c r="H5" s="153"/>
    </row>
    <row r="6" spans="1:8" s="2" customFormat="1" ht="12.75" customHeight="1">
      <c r="A6" s="135" t="s">
        <v>149</v>
      </c>
      <c r="B6" s="135"/>
      <c r="C6" s="135"/>
      <c r="D6" s="135"/>
      <c r="E6" s="135"/>
      <c r="F6" s="135"/>
      <c r="G6" s="135"/>
      <c r="H6" s="135"/>
    </row>
    <row r="7" spans="1:8" s="2" customFormat="1" ht="13.5" customHeight="1">
      <c r="A7" s="135" t="s">
        <v>150</v>
      </c>
      <c r="B7" s="135"/>
      <c r="C7" s="135"/>
      <c r="D7" s="135"/>
      <c r="E7" s="135" t="s">
        <v>151</v>
      </c>
      <c r="F7" s="135"/>
      <c r="G7" s="135"/>
      <c r="H7" s="135"/>
    </row>
    <row r="8" spans="1:8" s="2" customFormat="1" ht="13.5" customHeight="1">
      <c r="A8" s="221" t="s">
        <v>152</v>
      </c>
      <c r="B8" s="222"/>
      <c r="C8" s="222"/>
      <c r="D8" s="155"/>
      <c r="E8" s="135" t="s">
        <v>1196</v>
      </c>
      <c r="F8" s="156"/>
      <c r="G8" s="156"/>
      <c r="H8" s="157"/>
    </row>
    <row r="9" spans="1:8" s="2" customFormat="1" ht="6.75" customHeight="1">
      <c r="A9" s="151"/>
      <c r="B9" s="151"/>
      <c r="C9" s="151"/>
      <c r="D9" s="151"/>
      <c r="E9" s="151"/>
      <c r="F9" s="151"/>
      <c r="G9" s="151"/>
      <c r="H9" s="151"/>
    </row>
    <row r="10" spans="1:8" s="2" customFormat="1" ht="28.5" customHeight="1">
      <c r="A10" s="158" t="s">
        <v>153</v>
      </c>
      <c r="B10" s="158" t="s">
        <v>154</v>
      </c>
      <c r="C10" s="158" t="s">
        <v>155</v>
      </c>
      <c r="D10" s="158" t="s">
        <v>156</v>
      </c>
      <c r="E10" s="158" t="s">
        <v>157</v>
      </c>
      <c r="F10" s="158" t="s">
        <v>158</v>
      </c>
      <c r="G10" s="158" t="s">
        <v>159</v>
      </c>
      <c r="H10" s="158" t="s">
        <v>160</v>
      </c>
    </row>
    <row r="11" spans="1:8" s="2" customFormat="1" ht="12.75" customHeight="1" hidden="1">
      <c r="A11" s="158" t="s">
        <v>41</v>
      </c>
      <c r="B11" s="158" t="s">
        <v>48</v>
      </c>
      <c r="C11" s="158" t="s">
        <v>54</v>
      </c>
      <c r="D11" s="158" t="s">
        <v>60</v>
      </c>
      <c r="E11" s="158" t="s">
        <v>64</v>
      </c>
      <c r="F11" s="158" t="s">
        <v>68</v>
      </c>
      <c r="G11" s="158" t="s">
        <v>71</v>
      </c>
      <c r="H11" s="158" t="s">
        <v>44</v>
      </c>
    </row>
    <row r="12" spans="1:8" s="2" customFormat="1" ht="3" customHeight="1">
      <c r="A12" s="151"/>
      <c r="B12" s="151"/>
      <c r="C12" s="151"/>
      <c r="D12" s="151"/>
      <c r="E12" s="151"/>
      <c r="F12" s="151"/>
      <c r="G12" s="151"/>
      <c r="H12" s="151"/>
    </row>
    <row r="13" spans="1:8" s="2" customFormat="1" ht="30.75" customHeight="1">
      <c r="A13" s="159"/>
      <c r="B13" s="160" t="s">
        <v>42</v>
      </c>
      <c r="C13" s="160" t="s">
        <v>161</v>
      </c>
      <c r="D13" s="160"/>
      <c r="E13" s="161"/>
      <c r="F13" s="162"/>
      <c r="G13" s="162">
        <v>1191.97</v>
      </c>
      <c r="H13" s="161">
        <v>18.03647898</v>
      </c>
    </row>
    <row r="14" spans="1:8" s="2" customFormat="1" ht="28.5" customHeight="1">
      <c r="A14" s="163"/>
      <c r="B14" s="164" t="s">
        <v>50</v>
      </c>
      <c r="C14" s="164" t="s">
        <v>182</v>
      </c>
      <c r="D14" s="164"/>
      <c r="E14" s="165"/>
      <c r="F14" s="166"/>
      <c r="G14" s="166">
        <v>1186.38</v>
      </c>
      <c r="H14" s="165">
        <v>18.03647898</v>
      </c>
    </row>
    <row r="15" spans="1:8" s="2" customFormat="1" ht="24" customHeight="1">
      <c r="A15" s="167">
        <v>1</v>
      </c>
      <c r="B15" s="168" t="s">
        <v>246</v>
      </c>
      <c r="C15" s="168" t="s">
        <v>247</v>
      </c>
      <c r="D15" s="168" t="s">
        <v>165</v>
      </c>
      <c r="E15" s="169">
        <v>351</v>
      </c>
      <c r="F15" s="170">
        <v>3.38</v>
      </c>
      <c r="G15" s="170">
        <v>1186.38</v>
      </c>
      <c r="H15" s="169">
        <v>18.03647898</v>
      </c>
    </row>
    <row r="16" spans="1:8" s="2" customFormat="1" ht="28.5" customHeight="1">
      <c r="A16" s="163"/>
      <c r="B16" s="164" t="s">
        <v>205</v>
      </c>
      <c r="C16" s="164" t="s">
        <v>206</v>
      </c>
      <c r="D16" s="164"/>
      <c r="E16" s="165"/>
      <c r="F16" s="166"/>
      <c r="G16" s="166">
        <v>5.59</v>
      </c>
      <c r="H16" s="165"/>
    </row>
    <row r="17" spans="1:8" s="2" customFormat="1" ht="24" customHeight="1">
      <c r="A17" s="167">
        <v>2</v>
      </c>
      <c r="B17" s="168" t="s">
        <v>248</v>
      </c>
      <c r="C17" s="168" t="s">
        <v>249</v>
      </c>
      <c r="D17" s="168" t="s">
        <v>198</v>
      </c>
      <c r="E17" s="169">
        <v>0.674</v>
      </c>
      <c r="F17" s="170">
        <v>8.29</v>
      </c>
      <c r="G17" s="170">
        <v>5.59</v>
      </c>
      <c r="H17" s="169"/>
    </row>
    <row r="18" spans="1:8" s="2" customFormat="1" ht="30.75" customHeight="1">
      <c r="A18" s="159"/>
      <c r="B18" s="160" t="s">
        <v>55</v>
      </c>
      <c r="C18" s="160" t="s">
        <v>230</v>
      </c>
      <c r="D18" s="160"/>
      <c r="E18" s="161"/>
      <c r="F18" s="162"/>
      <c r="G18" s="162">
        <v>10084.46</v>
      </c>
      <c r="H18" s="161">
        <v>4.785534</v>
      </c>
    </row>
    <row r="19" spans="1:8" s="2" customFormat="1" ht="28.5" customHeight="1">
      <c r="A19" s="163"/>
      <c r="B19" s="164" t="s">
        <v>250</v>
      </c>
      <c r="C19" s="164" t="s">
        <v>251</v>
      </c>
      <c r="D19" s="164"/>
      <c r="E19" s="165"/>
      <c r="F19" s="166"/>
      <c r="G19" s="166">
        <v>10084.46</v>
      </c>
      <c r="H19" s="165">
        <v>4.785534</v>
      </c>
    </row>
    <row r="20" spans="1:8" s="2" customFormat="1" ht="24" customHeight="1">
      <c r="A20" s="167">
        <v>3</v>
      </c>
      <c r="B20" s="168" t="s">
        <v>252</v>
      </c>
      <c r="C20" s="168" t="s">
        <v>253</v>
      </c>
      <c r="D20" s="168" t="s">
        <v>165</v>
      </c>
      <c r="E20" s="169">
        <v>702</v>
      </c>
      <c r="F20" s="170">
        <v>3.22</v>
      </c>
      <c r="G20" s="170">
        <v>2260.44</v>
      </c>
      <c r="H20" s="169">
        <v>0.202878</v>
      </c>
    </row>
    <row r="21" spans="1:8" s="2" customFormat="1" ht="24" customHeight="1">
      <c r="A21" s="179">
        <v>4</v>
      </c>
      <c r="B21" s="180" t="s">
        <v>254</v>
      </c>
      <c r="C21" s="180" t="s">
        <v>255</v>
      </c>
      <c r="D21" s="180" t="s">
        <v>165</v>
      </c>
      <c r="E21" s="181">
        <v>716.04</v>
      </c>
      <c r="F21" s="182">
        <v>9.35</v>
      </c>
      <c r="G21" s="182">
        <v>6694.97</v>
      </c>
      <c r="H21" s="181">
        <v>4.582656</v>
      </c>
    </row>
    <row r="22" spans="1:8" s="2" customFormat="1" ht="24" customHeight="1">
      <c r="A22" s="167">
        <v>5</v>
      </c>
      <c r="B22" s="168" t="s">
        <v>256</v>
      </c>
      <c r="C22" s="168" t="s">
        <v>257</v>
      </c>
      <c r="D22" s="168" t="s">
        <v>165</v>
      </c>
      <c r="E22" s="169">
        <v>351</v>
      </c>
      <c r="F22" s="170">
        <v>2.82</v>
      </c>
      <c r="G22" s="170">
        <v>989.82</v>
      </c>
      <c r="H22" s="169"/>
    </row>
    <row r="23" spans="1:8" s="2" customFormat="1" ht="24" customHeight="1">
      <c r="A23" s="167">
        <v>6</v>
      </c>
      <c r="B23" s="168" t="s">
        <v>258</v>
      </c>
      <c r="C23" s="168" t="s">
        <v>259</v>
      </c>
      <c r="D23" s="168" t="s">
        <v>236</v>
      </c>
      <c r="E23" s="169">
        <v>99.452</v>
      </c>
      <c r="F23" s="170">
        <v>1.4</v>
      </c>
      <c r="G23" s="170">
        <v>139.23</v>
      </c>
      <c r="H23" s="169"/>
    </row>
    <row r="24" spans="1:8" s="2" customFormat="1" ht="30.75" customHeight="1">
      <c r="A24" s="171"/>
      <c r="B24" s="172"/>
      <c r="C24" s="172" t="s">
        <v>209</v>
      </c>
      <c r="D24" s="172"/>
      <c r="E24" s="173"/>
      <c r="F24" s="174"/>
      <c r="G24" s="174">
        <v>11276.43</v>
      </c>
      <c r="H24" s="173">
        <v>22.82201298</v>
      </c>
    </row>
  </sheetData>
  <sheetProtection/>
  <mergeCells count="2">
    <mergeCell ref="A1:H1"/>
    <mergeCell ref="A8:C8"/>
  </mergeCells>
  <printOptions/>
  <pageMargins left="0.39370079040527345" right="0.39370079040527345" top="0.7874015808105469" bottom="0.7874015808105469" header="0" footer="0"/>
  <pageSetup blackAndWhite="1" fitToHeight="100" fitToWidth="1" horizontalDpi="600" verticalDpi="600" orientation="portrait" paperSize="9" scale="97" r:id="rId1"/>
  <headerFooter alignWithMargins="0">
    <oddFooter>&amp;C   Strana &amp;P 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0"/>
  <sheetViews>
    <sheetView showGridLines="0" zoomScalePageLayoutView="0" workbookViewId="0" topLeftCell="A1">
      <selection activeCell="E8" sqref="E8"/>
    </sheetView>
  </sheetViews>
  <sheetFormatPr defaultColWidth="10.5" defaultRowHeight="12" customHeight="1"/>
  <cols>
    <col min="1" max="1" width="4" style="175" customWidth="1"/>
    <col min="2" max="2" width="12.33203125" style="176" customWidth="1"/>
    <col min="3" max="3" width="49.83203125" style="176" customWidth="1"/>
    <col min="4" max="4" width="3.83203125" style="176" customWidth="1"/>
    <col min="5" max="5" width="11.33203125" style="177" customWidth="1"/>
    <col min="6" max="6" width="11.5" style="178" customWidth="1"/>
    <col min="7" max="7" width="17.33203125" style="178" customWidth="1"/>
    <col min="8" max="8" width="13.83203125" style="177" customWidth="1"/>
    <col min="9" max="16384" width="10.5" style="1" customWidth="1"/>
  </cols>
  <sheetData>
    <row r="1" spans="1:8" s="2" customFormat="1" ht="27.75" customHeight="1">
      <c r="A1" s="219" t="s">
        <v>146</v>
      </c>
      <c r="B1" s="220"/>
      <c r="C1" s="220"/>
      <c r="D1" s="220"/>
      <c r="E1" s="220"/>
      <c r="F1" s="220"/>
      <c r="G1" s="220"/>
      <c r="H1" s="220"/>
    </row>
    <row r="2" spans="1:8" s="2" customFormat="1" ht="12.75" customHeight="1">
      <c r="A2" s="131" t="s">
        <v>147</v>
      </c>
      <c r="B2" s="135"/>
      <c r="C2" s="135"/>
      <c r="D2" s="135"/>
      <c r="E2" s="135"/>
      <c r="F2" s="135"/>
      <c r="G2" s="135"/>
      <c r="H2" s="135"/>
    </row>
    <row r="3" spans="1:8" s="2" customFormat="1" ht="12.75" customHeight="1">
      <c r="A3" s="131" t="s">
        <v>260</v>
      </c>
      <c r="B3" s="135"/>
      <c r="C3" s="135"/>
      <c r="D3" s="135"/>
      <c r="E3" s="135"/>
      <c r="F3" s="135"/>
      <c r="G3" s="135"/>
      <c r="H3" s="135"/>
    </row>
    <row r="4" spans="1:8" s="2" customFormat="1" ht="13.5" customHeight="1">
      <c r="A4" s="150" t="s">
        <v>261</v>
      </c>
      <c r="B4" s="131"/>
      <c r="C4" s="150" t="s">
        <v>262</v>
      </c>
      <c r="D4" s="132"/>
      <c r="E4" s="132"/>
      <c r="F4" s="132"/>
      <c r="G4" s="132"/>
      <c r="H4" s="132"/>
    </row>
    <row r="5" spans="1:8" s="2" customFormat="1" ht="6.75" customHeight="1">
      <c r="A5" s="151"/>
      <c r="B5" s="152"/>
      <c r="C5" s="152"/>
      <c r="D5" s="152"/>
      <c r="E5" s="153"/>
      <c r="F5" s="154"/>
      <c r="G5" s="154"/>
      <c r="H5" s="153"/>
    </row>
    <row r="6" spans="1:8" s="2" customFormat="1" ht="12.75" customHeight="1">
      <c r="A6" s="135" t="s">
        <v>149</v>
      </c>
      <c r="B6" s="135"/>
      <c r="C6" s="135"/>
      <c r="D6" s="135"/>
      <c r="E6" s="135"/>
      <c r="F6" s="135"/>
      <c r="G6" s="135"/>
      <c r="H6" s="135"/>
    </row>
    <row r="7" spans="1:8" s="2" customFormat="1" ht="13.5" customHeight="1">
      <c r="A7" s="135" t="s">
        <v>150</v>
      </c>
      <c r="B7" s="135"/>
      <c r="C7" s="135"/>
      <c r="D7" s="135"/>
      <c r="E7" s="135" t="s">
        <v>151</v>
      </c>
      <c r="F7" s="135"/>
      <c r="G7" s="135"/>
      <c r="H7" s="135"/>
    </row>
    <row r="8" spans="1:8" s="2" customFormat="1" ht="13.5" customHeight="1">
      <c r="A8" s="221" t="s">
        <v>152</v>
      </c>
      <c r="B8" s="222"/>
      <c r="C8" s="222"/>
      <c r="D8" s="155"/>
      <c r="E8" s="135" t="s">
        <v>1196</v>
      </c>
      <c r="F8" s="156"/>
      <c r="G8" s="156"/>
      <c r="H8" s="157"/>
    </row>
    <row r="9" spans="1:8" s="2" customFormat="1" ht="6.75" customHeight="1">
      <c r="A9" s="151"/>
      <c r="B9" s="151"/>
      <c r="C9" s="151"/>
      <c r="D9" s="151"/>
      <c r="E9" s="151"/>
      <c r="F9" s="151"/>
      <c r="G9" s="151"/>
      <c r="H9" s="151"/>
    </row>
    <row r="10" spans="1:8" s="2" customFormat="1" ht="28.5" customHeight="1">
      <c r="A10" s="158" t="s">
        <v>153</v>
      </c>
      <c r="B10" s="158" t="s">
        <v>154</v>
      </c>
      <c r="C10" s="158" t="s">
        <v>155</v>
      </c>
      <c r="D10" s="158" t="s">
        <v>156</v>
      </c>
      <c r="E10" s="158" t="s">
        <v>157</v>
      </c>
      <c r="F10" s="158" t="s">
        <v>158</v>
      </c>
      <c r="G10" s="158" t="s">
        <v>159</v>
      </c>
      <c r="H10" s="158" t="s">
        <v>160</v>
      </c>
    </row>
    <row r="11" spans="1:8" s="2" customFormat="1" ht="12.75" customHeight="1" hidden="1">
      <c r="A11" s="158" t="s">
        <v>41</v>
      </c>
      <c r="B11" s="158" t="s">
        <v>48</v>
      </c>
      <c r="C11" s="158" t="s">
        <v>54</v>
      </c>
      <c r="D11" s="158" t="s">
        <v>60</v>
      </c>
      <c r="E11" s="158" t="s">
        <v>64</v>
      </c>
      <c r="F11" s="158" t="s">
        <v>68</v>
      </c>
      <c r="G11" s="158" t="s">
        <v>71</v>
      </c>
      <c r="H11" s="158" t="s">
        <v>44</v>
      </c>
    </row>
    <row r="12" spans="1:8" s="2" customFormat="1" ht="3" customHeight="1">
      <c r="A12" s="151"/>
      <c r="B12" s="151"/>
      <c r="C12" s="151"/>
      <c r="D12" s="151"/>
      <c r="E12" s="151"/>
      <c r="F12" s="151"/>
      <c r="G12" s="151"/>
      <c r="H12" s="151"/>
    </row>
    <row r="13" spans="1:8" s="2" customFormat="1" ht="30.75" customHeight="1">
      <c r="A13" s="159"/>
      <c r="B13" s="160" t="s">
        <v>42</v>
      </c>
      <c r="C13" s="160" t="s">
        <v>161</v>
      </c>
      <c r="D13" s="160"/>
      <c r="E13" s="161"/>
      <c r="F13" s="162"/>
      <c r="G13" s="162">
        <v>39710.73</v>
      </c>
      <c r="H13" s="161">
        <v>181.2037221</v>
      </c>
    </row>
    <row r="14" spans="1:8" s="2" customFormat="1" ht="28.5" customHeight="1">
      <c r="A14" s="163"/>
      <c r="B14" s="164" t="s">
        <v>41</v>
      </c>
      <c r="C14" s="164" t="s">
        <v>263</v>
      </c>
      <c r="D14" s="164"/>
      <c r="E14" s="165"/>
      <c r="F14" s="166"/>
      <c r="G14" s="166">
        <v>4847.06</v>
      </c>
      <c r="H14" s="165">
        <v>105.6</v>
      </c>
    </row>
    <row r="15" spans="1:8" s="2" customFormat="1" ht="13.5" customHeight="1">
      <c r="A15" s="167">
        <v>1</v>
      </c>
      <c r="B15" s="168" t="s">
        <v>264</v>
      </c>
      <c r="C15" s="168" t="s">
        <v>265</v>
      </c>
      <c r="D15" s="168" t="s">
        <v>266</v>
      </c>
      <c r="E15" s="169">
        <v>66</v>
      </c>
      <c r="F15" s="170">
        <v>22.4</v>
      </c>
      <c r="G15" s="170">
        <v>1478.4</v>
      </c>
      <c r="H15" s="169"/>
    </row>
    <row r="16" spans="1:8" s="2" customFormat="1" ht="24" customHeight="1">
      <c r="A16" s="167">
        <v>2</v>
      </c>
      <c r="B16" s="168" t="s">
        <v>267</v>
      </c>
      <c r="C16" s="168" t="s">
        <v>268</v>
      </c>
      <c r="D16" s="168" t="s">
        <v>266</v>
      </c>
      <c r="E16" s="169">
        <v>66</v>
      </c>
      <c r="F16" s="170">
        <v>7.32</v>
      </c>
      <c r="G16" s="170">
        <v>483.12</v>
      </c>
      <c r="H16" s="169"/>
    </row>
    <row r="17" spans="1:8" s="2" customFormat="1" ht="13.5" customHeight="1">
      <c r="A17" s="167">
        <v>3</v>
      </c>
      <c r="B17" s="168" t="s">
        <v>269</v>
      </c>
      <c r="C17" s="168" t="s">
        <v>270</v>
      </c>
      <c r="D17" s="168" t="s">
        <v>266</v>
      </c>
      <c r="E17" s="169">
        <v>8</v>
      </c>
      <c r="F17" s="170">
        <v>39.25</v>
      </c>
      <c r="G17" s="170">
        <v>314</v>
      </c>
      <c r="H17" s="169"/>
    </row>
    <row r="18" spans="1:8" s="2" customFormat="1" ht="24" customHeight="1">
      <c r="A18" s="167">
        <v>4</v>
      </c>
      <c r="B18" s="168" t="s">
        <v>271</v>
      </c>
      <c r="C18" s="168" t="s">
        <v>272</v>
      </c>
      <c r="D18" s="168" t="s">
        <v>266</v>
      </c>
      <c r="E18" s="169">
        <v>8</v>
      </c>
      <c r="F18" s="170">
        <v>5.21</v>
      </c>
      <c r="G18" s="170">
        <v>41.68</v>
      </c>
      <c r="H18" s="169"/>
    </row>
    <row r="19" spans="1:8" s="2" customFormat="1" ht="24" customHeight="1">
      <c r="A19" s="167">
        <v>5</v>
      </c>
      <c r="B19" s="168" t="s">
        <v>273</v>
      </c>
      <c r="C19" s="168" t="s">
        <v>274</v>
      </c>
      <c r="D19" s="168" t="s">
        <v>266</v>
      </c>
      <c r="E19" s="169">
        <v>74</v>
      </c>
      <c r="F19" s="170">
        <v>3.41</v>
      </c>
      <c r="G19" s="170">
        <v>252.34</v>
      </c>
      <c r="H19" s="169"/>
    </row>
    <row r="20" spans="1:8" s="2" customFormat="1" ht="13.5" customHeight="1">
      <c r="A20" s="167">
        <v>6</v>
      </c>
      <c r="B20" s="168" t="s">
        <v>275</v>
      </c>
      <c r="C20" s="168" t="s">
        <v>276</v>
      </c>
      <c r="D20" s="168" t="s">
        <v>266</v>
      </c>
      <c r="E20" s="169">
        <v>66</v>
      </c>
      <c r="F20" s="170">
        <v>4.45</v>
      </c>
      <c r="G20" s="170">
        <v>293.7</v>
      </c>
      <c r="H20" s="169"/>
    </row>
    <row r="21" spans="1:8" s="2" customFormat="1" ht="13.5" customHeight="1">
      <c r="A21" s="167">
        <v>7</v>
      </c>
      <c r="B21" s="168" t="s">
        <v>277</v>
      </c>
      <c r="C21" s="168" t="s">
        <v>278</v>
      </c>
      <c r="D21" s="168" t="s">
        <v>266</v>
      </c>
      <c r="E21" s="169">
        <v>74</v>
      </c>
      <c r="F21" s="170">
        <v>6.76</v>
      </c>
      <c r="G21" s="170">
        <v>500.24</v>
      </c>
      <c r="H21" s="169"/>
    </row>
    <row r="22" spans="1:8" s="2" customFormat="1" ht="13.5" customHeight="1">
      <c r="A22" s="167">
        <v>8</v>
      </c>
      <c r="B22" s="168" t="s">
        <v>279</v>
      </c>
      <c r="C22" s="168" t="s">
        <v>280</v>
      </c>
      <c r="D22" s="168" t="s">
        <v>266</v>
      </c>
      <c r="E22" s="169">
        <v>74</v>
      </c>
      <c r="F22" s="170">
        <v>0.83</v>
      </c>
      <c r="G22" s="170">
        <v>61.42</v>
      </c>
      <c r="H22" s="169"/>
    </row>
    <row r="23" spans="1:8" s="2" customFormat="1" ht="24" customHeight="1">
      <c r="A23" s="167">
        <v>9</v>
      </c>
      <c r="B23" s="168" t="s">
        <v>281</v>
      </c>
      <c r="C23" s="168" t="s">
        <v>282</v>
      </c>
      <c r="D23" s="168" t="s">
        <v>266</v>
      </c>
      <c r="E23" s="169">
        <v>66</v>
      </c>
      <c r="F23" s="170">
        <v>3.55</v>
      </c>
      <c r="G23" s="170">
        <v>234.3</v>
      </c>
      <c r="H23" s="169"/>
    </row>
    <row r="24" spans="1:8" s="2" customFormat="1" ht="13.5" customHeight="1">
      <c r="A24" s="179">
        <v>10</v>
      </c>
      <c r="B24" s="180" t="s">
        <v>283</v>
      </c>
      <c r="C24" s="180" t="s">
        <v>284</v>
      </c>
      <c r="D24" s="180" t="s">
        <v>198</v>
      </c>
      <c r="E24" s="181">
        <v>105.6</v>
      </c>
      <c r="F24" s="182">
        <v>11.01</v>
      </c>
      <c r="G24" s="182">
        <v>1162.66</v>
      </c>
      <c r="H24" s="181">
        <v>105.6</v>
      </c>
    </row>
    <row r="25" spans="1:8" s="2" customFormat="1" ht="13.5" customHeight="1">
      <c r="A25" s="167">
        <v>11</v>
      </c>
      <c r="B25" s="168" t="s">
        <v>285</v>
      </c>
      <c r="C25" s="168" t="s">
        <v>286</v>
      </c>
      <c r="D25" s="168" t="s">
        <v>165</v>
      </c>
      <c r="E25" s="169">
        <v>56</v>
      </c>
      <c r="F25" s="170">
        <v>0.45</v>
      </c>
      <c r="G25" s="170">
        <v>25.2</v>
      </c>
      <c r="H25" s="169"/>
    </row>
    <row r="26" spans="1:8" s="2" customFormat="1" ht="28.5" customHeight="1">
      <c r="A26" s="163"/>
      <c r="B26" s="164" t="s">
        <v>48</v>
      </c>
      <c r="C26" s="164" t="s">
        <v>287</v>
      </c>
      <c r="D26" s="164"/>
      <c r="E26" s="165"/>
      <c r="F26" s="166"/>
      <c r="G26" s="166">
        <v>1055.75</v>
      </c>
      <c r="H26" s="165">
        <v>23.732843</v>
      </c>
    </row>
    <row r="27" spans="1:8" s="2" customFormat="1" ht="24" customHeight="1">
      <c r="A27" s="167">
        <v>12</v>
      </c>
      <c r="B27" s="168" t="s">
        <v>288</v>
      </c>
      <c r="C27" s="168" t="s">
        <v>289</v>
      </c>
      <c r="D27" s="168" t="s">
        <v>165</v>
      </c>
      <c r="E27" s="169">
        <v>95</v>
      </c>
      <c r="F27" s="170">
        <v>0.98</v>
      </c>
      <c r="G27" s="170">
        <v>93.1</v>
      </c>
      <c r="H27" s="169">
        <v>0.0173755</v>
      </c>
    </row>
    <row r="28" spans="1:8" s="2" customFormat="1" ht="13.5" customHeight="1">
      <c r="A28" s="179">
        <v>13</v>
      </c>
      <c r="B28" s="180" t="s">
        <v>290</v>
      </c>
      <c r="C28" s="180" t="s">
        <v>291</v>
      </c>
      <c r="D28" s="180" t="s">
        <v>165</v>
      </c>
      <c r="E28" s="181">
        <v>96.9</v>
      </c>
      <c r="F28" s="182">
        <v>1.16</v>
      </c>
      <c r="G28" s="182">
        <v>112.4</v>
      </c>
      <c r="H28" s="181">
        <v>0.03876</v>
      </c>
    </row>
    <row r="29" spans="1:8" s="2" customFormat="1" ht="13.5" customHeight="1">
      <c r="A29" s="167">
        <v>14</v>
      </c>
      <c r="B29" s="168" t="s">
        <v>292</v>
      </c>
      <c r="C29" s="168" t="s">
        <v>293</v>
      </c>
      <c r="D29" s="168" t="s">
        <v>191</v>
      </c>
      <c r="E29" s="169">
        <v>95</v>
      </c>
      <c r="F29" s="170">
        <v>8.95</v>
      </c>
      <c r="G29" s="170">
        <v>850.25</v>
      </c>
      <c r="H29" s="169">
        <v>23.6767075</v>
      </c>
    </row>
    <row r="30" spans="1:8" s="2" customFormat="1" ht="28.5" customHeight="1">
      <c r="A30" s="163"/>
      <c r="B30" s="164" t="s">
        <v>54</v>
      </c>
      <c r="C30" s="164" t="s">
        <v>294</v>
      </c>
      <c r="D30" s="164"/>
      <c r="E30" s="165"/>
      <c r="F30" s="166"/>
      <c r="G30" s="166">
        <v>1486.7</v>
      </c>
      <c r="H30" s="165">
        <v>4.84411735</v>
      </c>
    </row>
    <row r="31" spans="1:8" s="2" customFormat="1" ht="24" customHeight="1">
      <c r="A31" s="167">
        <v>15</v>
      </c>
      <c r="B31" s="168" t="s">
        <v>295</v>
      </c>
      <c r="C31" s="168" t="s">
        <v>296</v>
      </c>
      <c r="D31" s="168" t="s">
        <v>217</v>
      </c>
      <c r="E31" s="169">
        <v>2</v>
      </c>
      <c r="F31" s="170">
        <v>10.29</v>
      </c>
      <c r="G31" s="170">
        <v>20.58</v>
      </c>
      <c r="H31" s="169">
        <v>0.0634</v>
      </c>
    </row>
    <row r="32" spans="1:8" s="2" customFormat="1" ht="13.5" customHeight="1">
      <c r="A32" s="179">
        <v>16</v>
      </c>
      <c r="B32" s="180" t="s">
        <v>297</v>
      </c>
      <c r="C32" s="180" t="s">
        <v>298</v>
      </c>
      <c r="D32" s="180" t="s">
        <v>217</v>
      </c>
      <c r="E32" s="181">
        <v>6.06</v>
      </c>
      <c r="F32" s="182">
        <v>24.25</v>
      </c>
      <c r="G32" s="182">
        <v>146.96</v>
      </c>
      <c r="H32" s="181">
        <v>0.233916</v>
      </c>
    </row>
    <row r="33" spans="1:8" s="2" customFormat="1" ht="13.5" customHeight="1">
      <c r="A33" s="167">
        <v>17</v>
      </c>
      <c r="B33" s="168" t="s">
        <v>299</v>
      </c>
      <c r="C33" s="168" t="s">
        <v>300</v>
      </c>
      <c r="D33" s="168" t="s">
        <v>165</v>
      </c>
      <c r="E33" s="169">
        <v>42.705</v>
      </c>
      <c r="F33" s="170">
        <v>30.89</v>
      </c>
      <c r="G33" s="170">
        <v>1319.16</v>
      </c>
      <c r="H33" s="169">
        <v>4.54680135</v>
      </c>
    </row>
    <row r="34" spans="1:8" s="2" customFormat="1" ht="28.5" customHeight="1">
      <c r="A34" s="163"/>
      <c r="B34" s="164" t="s">
        <v>68</v>
      </c>
      <c r="C34" s="164" t="s">
        <v>162</v>
      </c>
      <c r="D34" s="164"/>
      <c r="E34" s="165"/>
      <c r="F34" s="166"/>
      <c r="G34" s="166">
        <v>19794.67</v>
      </c>
      <c r="H34" s="165">
        <v>28.99238175</v>
      </c>
    </row>
    <row r="35" spans="1:8" s="2" customFormat="1" ht="13.5" customHeight="1">
      <c r="A35" s="167">
        <v>18</v>
      </c>
      <c r="B35" s="168" t="s">
        <v>301</v>
      </c>
      <c r="C35" s="168" t="s">
        <v>302</v>
      </c>
      <c r="D35" s="168" t="s">
        <v>165</v>
      </c>
      <c r="E35" s="169">
        <v>234.875</v>
      </c>
      <c r="F35" s="170">
        <v>12.16</v>
      </c>
      <c r="G35" s="170">
        <v>2856.08</v>
      </c>
      <c r="H35" s="169">
        <v>3.6405625</v>
      </c>
    </row>
    <row r="36" spans="1:8" s="2" customFormat="1" ht="13.5" customHeight="1">
      <c r="A36" s="167">
        <v>19</v>
      </c>
      <c r="B36" s="168" t="s">
        <v>303</v>
      </c>
      <c r="C36" s="168" t="s">
        <v>304</v>
      </c>
      <c r="D36" s="168" t="s">
        <v>165</v>
      </c>
      <c r="E36" s="169">
        <v>234.875</v>
      </c>
      <c r="F36" s="170">
        <v>5.12</v>
      </c>
      <c r="G36" s="170">
        <v>1202.56</v>
      </c>
      <c r="H36" s="169">
        <v>1.20021125</v>
      </c>
    </row>
    <row r="37" spans="1:8" s="2" customFormat="1" ht="24" customHeight="1">
      <c r="A37" s="167">
        <v>20</v>
      </c>
      <c r="B37" s="168" t="s">
        <v>305</v>
      </c>
      <c r="C37" s="168" t="s">
        <v>306</v>
      </c>
      <c r="D37" s="168" t="s">
        <v>165</v>
      </c>
      <c r="E37" s="169">
        <v>210.6</v>
      </c>
      <c r="F37" s="170">
        <v>74.72</v>
      </c>
      <c r="G37" s="170">
        <v>15736.03</v>
      </c>
      <c r="H37" s="169">
        <v>24.151608</v>
      </c>
    </row>
    <row r="38" spans="1:8" s="2" customFormat="1" ht="28.5" customHeight="1">
      <c r="A38" s="163"/>
      <c r="B38" s="164" t="s">
        <v>50</v>
      </c>
      <c r="C38" s="164" t="s">
        <v>182</v>
      </c>
      <c r="D38" s="164"/>
      <c r="E38" s="165"/>
      <c r="F38" s="166"/>
      <c r="G38" s="166">
        <v>9847.13</v>
      </c>
      <c r="H38" s="165">
        <v>18.03438</v>
      </c>
    </row>
    <row r="39" spans="1:8" s="2" customFormat="1" ht="24" customHeight="1">
      <c r="A39" s="167">
        <v>21</v>
      </c>
      <c r="B39" s="168" t="s">
        <v>246</v>
      </c>
      <c r="C39" s="168" t="s">
        <v>247</v>
      </c>
      <c r="D39" s="168" t="s">
        <v>165</v>
      </c>
      <c r="E39" s="169">
        <v>351</v>
      </c>
      <c r="F39" s="170">
        <v>3.38</v>
      </c>
      <c r="G39" s="170">
        <v>1186.38</v>
      </c>
      <c r="H39" s="169">
        <v>18.03438</v>
      </c>
    </row>
    <row r="40" spans="1:8" s="2" customFormat="1" ht="24" customHeight="1">
      <c r="A40" s="167">
        <v>22</v>
      </c>
      <c r="B40" s="168" t="s">
        <v>307</v>
      </c>
      <c r="C40" s="168" t="s">
        <v>308</v>
      </c>
      <c r="D40" s="168" t="s">
        <v>266</v>
      </c>
      <c r="E40" s="169">
        <v>22.284</v>
      </c>
      <c r="F40" s="170">
        <v>81.24</v>
      </c>
      <c r="G40" s="170">
        <v>1810.35</v>
      </c>
      <c r="H40" s="169"/>
    </row>
    <row r="41" spans="1:8" s="2" customFormat="1" ht="24" customHeight="1">
      <c r="A41" s="167">
        <v>23</v>
      </c>
      <c r="B41" s="168" t="s">
        <v>309</v>
      </c>
      <c r="C41" s="168" t="s">
        <v>310</v>
      </c>
      <c r="D41" s="168" t="s">
        <v>165</v>
      </c>
      <c r="E41" s="169">
        <v>48.728</v>
      </c>
      <c r="F41" s="170">
        <v>2.69</v>
      </c>
      <c r="G41" s="170">
        <v>131.08</v>
      </c>
      <c r="H41" s="169"/>
    </row>
    <row r="42" spans="1:8" s="2" customFormat="1" ht="34.5" customHeight="1">
      <c r="A42" s="167">
        <v>24</v>
      </c>
      <c r="B42" s="168" t="s">
        <v>311</v>
      </c>
      <c r="C42" s="168" t="s">
        <v>312</v>
      </c>
      <c r="D42" s="168" t="s">
        <v>266</v>
      </c>
      <c r="E42" s="169">
        <v>21.938</v>
      </c>
      <c r="F42" s="170">
        <v>47.95</v>
      </c>
      <c r="G42" s="170">
        <v>1051.93</v>
      </c>
      <c r="H42" s="169"/>
    </row>
    <row r="43" spans="1:8" s="2" customFormat="1" ht="24" customHeight="1">
      <c r="A43" s="167">
        <v>25</v>
      </c>
      <c r="B43" s="168" t="s">
        <v>313</v>
      </c>
      <c r="C43" s="168" t="s">
        <v>314</v>
      </c>
      <c r="D43" s="168" t="s">
        <v>266</v>
      </c>
      <c r="E43" s="169">
        <v>2.816</v>
      </c>
      <c r="F43" s="170">
        <v>51.99</v>
      </c>
      <c r="G43" s="170">
        <v>146.4</v>
      </c>
      <c r="H43" s="169"/>
    </row>
    <row r="44" spans="1:8" s="2" customFormat="1" ht="24" customHeight="1">
      <c r="A44" s="167">
        <v>26</v>
      </c>
      <c r="B44" s="168" t="s">
        <v>315</v>
      </c>
      <c r="C44" s="168" t="s">
        <v>316</v>
      </c>
      <c r="D44" s="168" t="s">
        <v>191</v>
      </c>
      <c r="E44" s="169">
        <v>5.5</v>
      </c>
      <c r="F44" s="170">
        <v>10.97</v>
      </c>
      <c r="G44" s="170">
        <v>60.34</v>
      </c>
      <c r="H44" s="169"/>
    </row>
    <row r="45" spans="1:8" s="2" customFormat="1" ht="13.5" customHeight="1">
      <c r="A45" s="167">
        <v>27</v>
      </c>
      <c r="B45" s="168" t="s">
        <v>196</v>
      </c>
      <c r="C45" s="168" t="s">
        <v>197</v>
      </c>
      <c r="D45" s="168" t="s">
        <v>198</v>
      </c>
      <c r="E45" s="169">
        <v>114.575</v>
      </c>
      <c r="F45" s="170">
        <v>12.81</v>
      </c>
      <c r="G45" s="170">
        <v>1467.71</v>
      </c>
      <c r="H45" s="169"/>
    </row>
    <row r="46" spans="1:8" s="2" customFormat="1" ht="24" customHeight="1">
      <c r="A46" s="167">
        <v>28</v>
      </c>
      <c r="B46" s="168" t="s">
        <v>199</v>
      </c>
      <c r="C46" s="168" t="s">
        <v>200</v>
      </c>
      <c r="D46" s="168" t="s">
        <v>198</v>
      </c>
      <c r="E46" s="169">
        <v>458.3</v>
      </c>
      <c r="F46" s="170">
        <v>0.42</v>
      </c>
      <c r="G46" s="170">
        <v>192.49</v>
      </c>
      <c r="H46" s="169"/>
    </row>
    <row r="47" spans="1:8" s="2" customFormat="1" ht="24" customHeight="1">
      <c r="A47" s="167">
        <v>29</v>
      </c>
      <c r="B47" s="168" t="s">
        <v>201</v>
      </c>
      <c r="C47" s="168" t="s">
        <v>202</v>
      </c>
      <c r="D47" s="168" t="s">
        <v>198</v>
      </c>
      <c r="E47" s="169">
        <v>114.575</v>
      </c>
      <c r="F47" s="170">
        <v>9.43</v>
      </c>
      <c r="G47" s="170">
        <v>1080.44</v>
      </c>
      <c r="H47" s="169"/>
    </row>
    <row r="48" spans="1:8" s="2" customFormat="1" ht="24" customHeight="1">
      <c r="A48" s="167">
        <v>30</v>
      </c>
      <c r="B48" s="168" t="s">
        <v>203</v>
      </c>
      <c r="C48" s="168" t="s">
        <v>204</v>
      </c>
      <c r="D48" s="168" t="s">
        <v>198</v>
      </c>
      <c r="E48" s="169">
        <v>114.575</v>
      </c>
      <c r="F48" s="170">
        <v>5.08</v>
      </c>
      <c r="G48" s="170">
        <v>582.04</v>
      </c>
      <c r="H48" s="169"/>
    </row>
    <row r="49" spans="1:8" s="2" customFormat="1" ht="24" customHeight="1">
      <c r="A49" s="167">
        <v>31</v>
      </c>
      <c r="B49" s="168" t="s">
        <v>317</v>
      </c>
      <c r="C49" s="168" t="s">
        <v>318</v>
      </c>
      <c r="D49" s="168" t="s">
        <v>198</v>
      </c>
      <c r="E49" s="169">
        <v>114.575</v>
      </c>
      <c r="F49" s="170">
        <v>18.66</v>
      </c>
      <c r="G49" s="170">
        <v>2137.97</v>
      </c>
      <c r="H49" s="169"/>
    </row>
    <row r="50" spans="1:8" s="2" customFormat="1" ht="28.5" customHeight="1">
      <c r="A50" s="163"/>
      <c r="B50" s="164" t="s">
        <v>205</v>
      </c>
      <c r="C50" s="164" t="s">
        <v>206</v>
      </c>
      <c r="D50" s="164"/>
      <c r="E50" s="165"/>
      <c r="F50" s="166"/>
      <c r="G50" s="166">
        <v>2679.42</v>
      </c>
      <c r="H50" s="165"/>
    </row>
    <row r="51" spans="1:8" s="2" customFormat="1" ht="24" customHeight="1">
      <c r="A51" s="167">
        <v>32</v>
      </c>
      <c r="B51" s="168" t="s">
        <v>248</v>
      </c>
      <c r="C51" s="168" t="s">
        <v>249</v>
      </c>
      <c r="D51" s="168" t="s">
        <v>198</v>
      </c>
      <c r="E51" s="169">
        <v>161.605</v>
      </c>
      <c r="F51" s="170">
        <v>8.29</v>
      </c>
      <c r="G51" s="170">
        <v>1339.71</v>
      </c>
      <c r="H51" s="169"/>
    </row>
    <row r="52" spans="1:8" s="2" customFormat="1" ht="24" customHeight="1">
      <c r="A52" s="167">
        <v>33</v>
      </c>
      <c r="B52" s="168" t="s">
        <v>207</v>
      </c>
      <c r="C52" s="168" t="s">
        <v>208</v>
      </c>
      <c r="D52" s="168" t="s">
        <v>198</v>
      </c>
      <c r="E52" s="169">
        <v>161.605</v>
      </c>
      <c r="F52" s="170">
        <v>8.29</v>
      </c>
      <c r="G52" s="170">
        <v>1339.71</v>
      </c>
      <c r="H52" s="169"/>
    </row>
    <row r="53" spans="1:8" s="2" customFormat="1" ht="30.75" customHeight="1">
      <c r="A53" s="159"/>
      <c r="B53" s="160" t="s">
        <v>55</v>
      </c>
      <c r="C53" s="160" t="s">
        <v>230</v>
      </c>
      <c r="D53" s="160"/>
      <c r="E53" s="161"/>
      <c r="F53" s="162"/>
      <c r="G53" s="162">
        <v>32470.89</v>
      </c>
      <c r="H53" s="161">
        <v>24.670282949</v>
      </c>
    </row>
    <row r="54" spans="1:8" s="2" customFormat="1" ht="28.5" customHeight="1">
      <c r="A54" s="163"/>
      <c r="B54" s="164" t="s">
        <v>319</v>
      </c>
      <c r="C54" s="164" t="s">
        <v>320</v>
      </c>
      <c r="D54" s="164"/>
      <c r="E54" s="165"/>
      <c r="F54" s="166"/>
      <c r="G54" s="166">
        <v>2904.65</v>
      </c>
      <c r="H54" s="165">
        <v>1.5950294</v>
      </c>
    </row>
    <row r="55" spans="1:8" s="2" customFormat="1" ht="24" customHeight="1">
      <c r="A55" s="167">
        <v>34</v>
      </c>
      <c r="B55" s="168" t="s">
        <v>321</v>
      </c>
      <c r="C55" s="168" t="s">
        <v>322</v>
      </c>
      <c r="D55" s="168" t="s">
        <v>165</v>
      </c>
      <c r="E55" s="169">
        <v>190</v>
      </c>
      <c r="F55" s="170">
        <v>0.26</v>
      </c>
      <c r="G55" s="170">
        <v>49.4</v>
      </c>
      <c r="H55" s="169"/>
    </row>
    <row r="56" spans="1:8" s="2" customFormat="1" ht="13.5" customHeight="1">
      <c r="A56" s="179">
        <v>35</v>
      </c>
      <c r="B56" s="180" t="s">
        <v>323</v>
      </c>
      <c r="C56" s="180" t="s">
        <v>324</v>
      </c>
      <c r="D56" s="180" t="s">
        <v>198</v>
      </c>
      <c r="E56" s="181">
        <v>0.067</v>
      </c>
      <c r="F56" s="182">
        <v>2068.73</v>
      </c>
      <c r="G56" s="182">
        <v>138.6</v>
      </c>
      <c r="H56" s="181">
        <v>0.067</v>
      </c>
    </row>
    <row r="57" spans="1:8" s="2" customFormat="1" ht="13.5" customHeight="1">
      <c r="A57" s="167">
        <v>36</v>
      </c>
      <c r="B57" s="168" t="s">
        <v>325</v>
      </c>
      <c r="C57" s="168" t="s">
        <v>326</v>
      </c>
      <c r="D57" s="168" t="s">
        <v>165</v>
      </c>
      <c r="E57" s="169">
        <v>190</v>
      </c>
      <c r="F57" s="170">
        <v>3.58</v>
      </c>
      <c r="G57" s="170">
        <v>680.2</v>
      </c>
      <c r="H57" s="169"/>
    </row>
    <row r="58" spans="1:8" s="2" customFormat="1" ht="13.5" customHeight="1">
      <c r="A58" s="179">
        <v>37</v>
      </c>
      <c r="B58" s="180" t="s">
        <v>327</v>
      </c>
      <c r="C58" s="180" t="s">
        <v>328</v>
      </c>
      <c r="D58" s="180" t="s">
        <v>165</v>
      </c>
      <c r="E58" s="181">
        <v>228</v>
      </c>
      <c r="F58" s="182">
        <v>1.82</v>
      </c>
      <c r="G58" s="182">
        <v>414.96</v>
      </c>
      <c r="H58" s="181">
        <v>0.456</v>
      </c>
    </row>
    <row r="59" spans="1:8" s="2" customFormat="1" ht="24" customHeight="1">
      <c r="A59" s="167">
        <v>38</v>
      </c>
      <c r="B59" s="168" t="s">
        <v>329</v>
      </c>
      <c r="C59" s="168" t="s">
        <v>330</v>
      </c>
      <c r="D59" s="168" t="s">
        <v>165</v>
      </c>
      <c r="E59" s="169">
        <v>190</v>
      </c>
      <c r="F59" s="170">
        <v>4.17</v>
      </c>
      <c r="G59" s="170">
        <v>792.3</v>
      </c>
      <c r="H59" s="169">
        <v>0.1030294</v>
      </c>
    </row>
    <row r="60" spans="1:8" s="2" customFormat="1" ht="13.5" customHeight="1">
      <c r="A60" s="179">
        <v>39</v>
      </c>
      <c r="B60" s="180" t="s">
        <v>331</v>
      </c>
      <c r="C60" s="180" t="s">
        <v>332</v>
      </c>
      <c r="D60" s="180" t="s">
        <v>165</v>
      </c>
      <c r="E60" s="181">
        <v>228</v>
      </c>
      <c r="F60" s="182">
        <v>3.32</v>
      </c>
      <c r="G60" s="182">
        <v>756.96</v>
      </c>
      <c r="H60" s="181">
        <v>0.969</v>
      </c>
    </row>
    <row r="61" spans="1:8" s="2" customFormat="1" ht="24" customHeight="1">
      <c r="A61" s="167">
        <v>40</v>
      </c>
      <c r="B61" s="168" t="s">
        <v>333</v>
      </c>
      <c r="C61" s="168" t="s">
        <v>334</v>
      </c>
      <c r="D61" s="168" t="s">
        <v>236</v>
      </c>
      <c r="E61" s="169">
        <v>28.324</v>
      </c>
      <c r="F61" s="170">
        <v>2.55</v>
      </c>
      <c r="G61" s="170">
        <v>72.23</v>
      </c>
      <c r="H61" s="169"/>
    </row>
    <row r="62" spans="1:8" s="2" customFormat="1" ht="28.5" customHeight="1">
      <c r="A62" s="163"/>
      <c r="B62" s="164" t="s">
        <v>335</v>
      </c>
      <c r="C62" s="164" t="s">
        <v>336</v>
      </c>
      <c r="D62" s="164"/>
      <c r="E62" s="165"/>
      <c r="F62" s="166"/>
      <c r="G62" s="166">
        <v>4073.75</v>
      </c>
      <c r="H62" s="165">
        <v>1.228453774</v>
      </c>
    </row>
    <row r="63" spans="1:8" s="2" customFormat="1" ht="34.5" customHeight="1">
      <c r="A63" s="167">
        <v>41</v>
      </c>
      <c r="B63" s="168" t="s">
        <v>337</v>
      </c>
      <c r="C63" s="168" t="s">
        <v>338</v>
      </c>
      <c r="D63" s="168" t="s">
        <v>266</v>
      </c>
      <c r="E63" s="169">
        <v>2</v>
      </c>
      <c r="F63" s="170">
        <v>30.77</v>
      </c>
      <c r="G63" s="170">
        <v>61.54</v>
      </c>
      <c r="H63" s="169">
        <v>0.046230354</v>
      </c>
    </row>
    <row r="64" spans="1:8" s="2" customFormat="1" ht="13.5" customHeight="1">
      <c r="A64" s="167">
        <v>42</v>
      </c>
      <c r="B64" s="168" t="s">
        <v>339</v>
      </c>
      <c r="C64" s="168" t="s">
        <v>340</v>
      </c>
      <c r="D64" s="168" t="s">
        <v>191</v>
      </c>
      <c r="E64" s="169">
        <v>677</v>
      </c>
      <c r="F64" s="170">
        <v>3.94</v>
      </c>
      <c r="G64" s="170">
        <v>2667.38</v>
      </c>
      <c r="H64" s="169">
        <v>0.03822342</v>
      </c>
    </row>
    <row r="65" spans="1:8" s="2" customFormat="1" ht="13.5" customHeight="1">
      <c r="A65" s="179">
        <v>43</v>
      </c>
      <c r="B65" s="180" t="s">
        <v>341</v>
      </c>
      <c r="C65" s="180" t="s">
        <v>342</v>
      </c>
      <c r="D65" s="180" t="s">
        <v>266</v>
      </c>
      <c r="E65" s="181">
        <v>2.08</v>
      </c>
      <c r="F65" s="182">
        <v>264.37</v>
      </c>
      <c r="G65" s="182">
        <v>549.89</v>
      </c>
      <c r="H65" s="181">
        <v>1.144</v>
      </c>
    </row>
    <row r="66" spans="1:8" s="2" customFormat="1" ht="24" customHeight="1">
      <c r="A66" s="167">
        <v>44</v>
      </c>
      <c r="B66" s="168" t="s">
        <v>343</v>
      </c>
      <c r="C66" s="168" t="s">
        <v>344</v>
      </c>
      <c r="D66" s="168" t="s">
        <v>165</v>
      </c>
      <c r="E66" s="169">
        <v>88</v>
      </c>
      <c r="F66" s="170">
        <v>1.84</v>
      </c>
      <c r="G66" s="170">
        <v>161.92</v>
      </c>
      <c r="H66" s="169"/>
    </row>
    <row r="67" spans="1:8" s="2" customFormat="1" ht="24" customHeight="1">
      <c r="A67" s="167">
        <v>45</v>
      </c>
      <c r="B67" s="168" t="s">
        <v>345</v>
      </c>
      <c r="C67" s="168" t="s">
        <v>346</v>
      </c>
      <c r="D67" s="168" t="s">
        <v>191</v>
      </c>
      <c r="E67" s="169">
        <v>352</v>
      </c>
      <c r="F67" s="170">
        <v>1.3</v>
      </c>
      <c r="G67" s="170">
        <v>457.6</v>
      </c>
      <c r="H67" s="169"/>
    </row>
    <row r="68" spans="1:8" s="2" customFormat="1" ht="24" customHeight="1">
      <c r="A68" s="167">
        <v>46</v>
      </c>
      <c r="B68" s="168" t="s">
        <v>347</v>
      </c>
      <c r="C68" s="168" t="s">
        <v>348</v>
      </c>
      <c r="D68" s="168" t="s">
        <v>236</v>
      </c>
      <c r="E68" s="169">
        <v>38.983</v>
      </c>
      <c r="F68" s="170">
        <v>4.5</v>
      </c>
      <c r="G68" s="170">
        <v>175.42</v>
      </c>
      <c r="H68" s="169"/>
    </row>
    <row r="69" spans="1:8" s="2" customFormat="1" ht="28.5" customHeight="1">
      <c r="A69" s="163"/>
      <c r="B69" s="164" t="s">
        <v>349</v>
      </c>
      <c r="C69" s="164" t="s">
        <v>350</v>
      </c>
      <c r="D69" s="164"/>
      <c r="E69" s="165"/>
      <c r="F69" s="166"/>
      <c r="G69" s="166">
        <v>13331.11</v>
      </c>
      <c r="H69" s="165">
        <v>2.99403</v>
      </c>
    </row>
    <row r="70" spans="1:8" s="2" customFormat="1" ht="13.5" customHeight="1">
      <c r="A70" s="167">
        <v>47</v>
      </c>
      <c r="B70" s="168" t="s">
        <v>351</v>
      </c>
      <c r="C70" s="168" t="s">
        <v>352</v>
      </c>
      <c r="D70" s="168" t="s">
        <v>165</v>
      </c>
      <c r="E70" s="169">
        <v>351</v>
      </c>
      <c r="F70" s="170">
        <v>37.53</v>
      </c>
      <c r="G70" s="170">
        <v>13173.03</v>
      </c>
      <c r="H70" s="169">
        <v>2.99403</v>
      </c>
    </row>
    <row r="71" spans="1:8" s="2" customFormat="1" ht="24" customHeight="1">
      <c r="A71" s="167">
        <v>48</v>
      </c>
      <c r="B71" s="168" t="s">
        <v>353</v>
      </c>
      <c r="C71" s="168" t="s">
        <v>354</v>
      </c>
      <c r="D71" s="168" t="s">
        <v>236</v>
      </c>
      <c r="E71" s="169">
        <v>131.73</v>
      </c>
      <c r="F71" s="170">
        <v>1.2</v>
      </c>
      <c r="G71" s="170">
        <v>158.08</v>
      </c>
      <c r="H71" s="169"/>
    </row>
    <row r="72" spans="1:8" s="2" customFormat="1" ht="28.5" customHeight="1">
      <c r="A72" s="163"/>
      <c r="B72" s="164" t="s">
        <v>355</v>
      </c>
      <c r="C72" s="164" t="s">
        <v>356</v>
      </c>
      <c r="D72" s="164"/>
      <c r="E72" s="165"/>
      <c r="F72" s="166"/>
      <c r="G72" s="166">
        <v>1351.38</v>
      </c>
      <c r="H72" s="165">
        <v>0.2296</v>
      </c>
    </row>
    <row r="73" spans="1:8" s="2" customFormat="1" ht="24" customHeight="1">
      <c r="A73" s="167">
        <v>49</v>
      </c>
      <c r="B73" s="168" t="s">
        <v>357</v>
      </c>
      <c r="C73" s="168" t="s">
        <v>358</v>
      </c>
      <c r="D73" s="168" t="s">
        <v>191</v>
      </c>
      <c r="E73" s="169">
        <v>53</v>
      </c>
      <c r="F73" s="170">
        <v>1.12</v>
      </c>
      <c r="G73" s="170">
        <v>59.36</v>
      </c>
      <c r="H73" s="169"/>
    </row>
    <row r="74" spans="1:8" s="2" customFormat="1" ht="24" customHeight="1">
      <c r="A74" s="167">
        <v>50</v>
      </c>
      <c r="B74" s="168" t="s">
        <v>359</v>
      </c>
      <c r="C74" s="168" t="s">
        <v>360</v>
      </c>
      <c r="D74" s="168" t="s">
        <v>191</v>
      </c>
      <c r="E74" s="169">
        <v>57.4</v>
      </c>
      <c r="F74" s="170">
        <v>22.07</v>
      </c>
      <c r="G74" s="170">
        <v>1266.82</v>
      </c>
      <c r="H74" s="169">
        <v>0.2296</v>
      </c>
    </row>
    <row r="75" spans="1:8" s="2" customFormat="1" ht="24" customHeight="1">
      <c r="A75" s="167">
        <v>51</v>
      </c>
      <c r="B75" s="168" t="s">
        <v>361</v>
      </c>
      <c r="C75" s="168" t="s">
        <v>362</v>
      </c>
      <c r="D75" s="168" t="s">
        <v>236</v>
      </c>
      <c r="E75" s="169">
        <v>13.262</v>
      </c>
      <c r="F75" s="170">
        <v>1.9</v>
      </c>
      <c r="G75" s="170">
        <v>25.2</v>
      </c>
      <c r="H75" s="169"/>
    </row>
    <row r="76" spans="1:8" s="2" customFormat="1" ht="28.5" customHeight="1">
      <c r="A76" s="163"/>
      <c r="B76" s="164" t="s">
        <v>231</v>
      </c>
      <c r="C76" s="164" t="s">
        <v>232</v>
      </c>
      <c r="D76" s="164"/>
      <c r="E76" s="165"/>
      <c r="F76" s="166"/>
      <c r="G76" s="166">
        <v>2043.6</v>
      </c>
      <c r="H76" s="165"/>
    </row>
    <row r="77" spans="1:8" s="2" customFormat="1" ht="24" customHeight="1">
      <c r="A77" s="167">
        <v>52</v>
      </c>
      <c r="B77" s="168" t="s">
        <v>363</v>
      </c>
      <c r="C77" s="168" t="s">
        <v>364</v>
      </c>
      <c r="D77" s="168" t="s">
        <v>165</v>
      </c>
      <c r="E77" s="169">
        <v>92.325</v>
      </c>
      <c r="F77" s="170">
        <v>5.55</v>
      </c>
      <c r="G77" s="170">
        <v>512.4</v>
      </c>
      <c r="H77" s="169"/>
    </row>
    <row r="78" spans="1:8" s="2" customFormat="1" ht="24" customHeight="1">
      <c r="A78" s="167">
        <v>53</v>
      </c>
      <c r="B78" s="168" t="s">
        <v>365</v>
      </c>
      <c r="C78" s="168" t="s">
        <v>366</v>
      </c>
      <c r="D78" s="168" t="s">
        <v>165</v>
      </c>
      <c r="E78" s="169">
        <v>92.325</v>
      </c>
      <c r="F78" s="170">
        <v>1.05</v>
      </c>
      <c r="G78" s="170">
        <v>96.94</v>
      </c>
      <c r="H78" s="169"/>
    </row>
    <row r="79" spans="1:8" s="2" customFormat="1" ht="24" customHeight="1">
      <c r="A79" s="167">
        <v>54</v>
      </c>
      <c r="B79" s="168" t="s">
        <v>367</v>
      </c>
      <c r="C79" s="168" t="s">
        <v>368</v>
      </c>
      <c r="D79" s="168" t="s">
        <v>165</v>
      </c>
      <c r="E79" s="169">
        <v>351</v>
      </c>
      <c r="F79" s="170">
        <v>4.04</v>
      </c>
      <c r="G79" s="170">
        <v>1418.04</v>
      </c>
      <c r="H79" s="169"/>
    </row>
    <row r="80" spans="1:8" s="2" customFormat="1" ht="24" customHeight="1">
      <c r="A80" s="167">
        <v>55</v>
      </c>
      <c r="B80" s="168" t="s">
        <v>234</v>
      </c>
      <c r="C80" s="168" t="s">
        <v>235</v>
      </c>
      <c r="D80" s="168" t="s">
        <v>236</v>
      </c>
      <c r="E80" s="169">
        <v>20.274</v>
      </c>
      <c r="F80" s="170">
        <v>0.8</v>
      </c>
      <c r="G80" s="170">
        <v>16.22</v>
      </c>
      <c r="H80" s="169"/>
    </row>
    <row r="81" spans="1:8" s="2" customFormat="1" ht="28.5" customHeight="1">
      <c r="A81" s="163"/>
      <c r="B81" s="164" t="s">
        <v>369</v>
      </c>
      <c r="C81" s="164" t="s">
        <v>370</v>
      </c>
      <c r="D81" s="164"/>
      <c r="E81" s="165"/>
      <c r="F81" s="166"/>
      <c r="G81" s="166">
        <v>8139.28</v>
      </c>
      <c r="H81" s="165">
        <v>18.4696085</v>
      </c>
    </row>
    <row r="82" spans="1:8" s="2" customFormat="1" ht="24" customHeight="1">
      <c r="A82" s="167">
        <v>56</v>
      </c>
      <c r="B82" s="168" t="s">
        <v>371</v>
      </c>
      <c r="C82" s="168" t="s">
        <v>372</v>
      </c>
      <c r="D82" s="168" t="s">
        <v>191</v>
      </c>
      <c r="E82" s="169">
        <v>61.45</v>
      </c>
      <c r="F82" s="170">
        <v>6.89</v>
      </c>
      <c r="G82" s="170">
        <v>423.39</v>
      </c>
      <c r="H82" s="169">
        <v>0.7490755</v>
      </c>
    </row>
    <row r="83" spans="1:8" s="2" customFormat="1" ht="13.5" customHeight="1">
      <c r="A83" s="179">
        <v>57</v>
      </c>
      <c r="B83" s="180" t="s">
        <v>373</v>
      </c>
      <c r="C83" s="180" t="s">
        <v>374</v>
      </c>
      <c r="D83" s="180" t="s">
        <v>165</v>
      </c>
      <c r="E83" s="181">
        <v>9.218</v>
      </c>
      <c r="F83" s="182">
        <v>11.61</v>
      </c>
      <c r="G83" s="182">
        <v>107.02</v>
      </c>
      <c r="H83" s="181">
        <v>0.170533</v>
      </c>
    </row>
    <row r="84" spans="1:8" s="2" customFormat="1" ht="24" customHeight="1">
      <c r="A84" s="167">
        <v>58</v>
      </c>
      <c r="B84" s="168" t="s">
        <v>375</v>
      </c>
      <c r="C84" s="168" t="s">
        <v>376</v>
      </c>
      <c r="D84" s="168" t="s">
        <v>165</v>
      </c>
      <c r="E84" s="169">
        <v>216</v>
      </c>
      <c r="F84" s="170">
        <v>17.4</v>
      </c>
      <c r="G84" s="170">
        <v>3758.4</v>
      </c>
      <c r="H84" s="169">
        <v>13.1436</v>
      </c>
    </row>
    <row r="85" spans="1:8" s="2" customFormat="1" ht="13.5" customHeight="1">
      <c r="A85" s="179">
        <v>59</v>
      </c>
      <c r="B85" s="180" t="s">
        <v>377</v>
      </c>
      <c r="C85" s="180" t="s">
        <v>378</v>
      </c>
      <c r="D85" s="180" t="s">
        <v>165</v>
      </c>
      <c r="E85" s="181">
        <v>220.32</v>
      </c>
      <c r="F85" s="182">
        <v>16.09</v>
      </c>
      <c r="G85" s="182">
        <v>3544.95</v>
      </c>
      <c r="H85" s="181">
        <v>4.4064</v>
      </c>
    </row>
    <row r="86" spans="1:8" s="2" customFormat="1" ht="24" customHeight="1">
      <c r="A86" s="167">
        <v>60</v>
      </c>
      <c r="B86" s="168" t="s">
        <v>379</v>
      </c>
      <c r="C86" s="168" t="s">
        <v>380</v>
      </c>
      <c r="D86" s="168" t="s">
        <v>236</v>
      </c>
      <c r="E86" s="169">
        <v>78.338</v>
      </c>
      <c r="F86" s="170">
        <v>3.9</v>
      </c>
      <c r="G86" s="170">
        <v>305.52</v>
      </c>
      <c r="H86" s="169"/>
    </row>
    <row r="87" spans="1:8" s="2" customFormat="1" ht="28.5" customHeight="1">
      <c r="A87" s="163"/>
      <c r="B87" s="164" t="s">
        <v>381</v>
      </c>
      <c r="C87" s="164" t="s">
        <v>382</v>
      </c>
      <c r="D87" s="164"/>
      <c r="E87" s="165"/>
      <c r="F87" s="166"/>
      <c r="G87" s="166">
        <v>627.12</v>
      </c>
      <c r="H87" s="165">
        <v>0.153561275</v>
      </c>
    </row>
    <row r="88" spans="1:8" s="2" customFormat="1" ht="24" customHeight="1">
      <c r="A88" s="167">
        <v>61</v>
      </c>
      <c r="B88" s="168" t="s">
        <v>383</v>
      </c>
      <c r="C88" s="168" t="s">
        <v>384</v>
      </c>
      <c r="D88" s="168" t="s">
        <v>165</v>
      </c>
      <c r="E88" s="169">
        <v>234.875</v>
      </c>
      <c r="F88" s="170">
        <v>0.8</v>
      </c>
      <c r="G88" s="170">
        <v>187.9</v>
      </c>
      <c r="H88" s="169">
        <v>0.0416903125</v>
      </c>
    </row>
    <row r="89" spans="1:8" s="2" customFormat="1" ht="24" customHeight="1">
      <c r="A89" s="167">
        <v>62</v>
      </c>
      <c r="B89" s="168" t="s">
        <v>385</v>
      </c>
      <c r="C89" s="168" t="s">
        <v>386</v>
      </c>
      <c r="D89" s="168" t="s">
        <v>165</v>
      </c>
      <c r="E89" s="169">
        <v>234.875</v>
      </c>
      <c r="F89" s="170">
        <v>1.87</v>
      </c>
      <c r="G89" s="170">
        <v>439.22</v>
      </c>
      <c r="H89" s="169">
        <v>0.1118709625</v>
      </c>
    </row>
    <row r="90" spans="1:8" s="2" customFormat="1" ht="30.75" customHeight="1">
      <c r="A90" s="171"/>
      <c r="B90" s="172"/>
      <c r="C90" s="172" t="s">
        <v>209</v>
      </c>
      <c r="D90" s="172"/>
      <c r="E90" s="173"/>
      <c r="F90" s="174"/>
      <c r="G90" s="174">
        <v>72181.62</v>
      </c>
      <c r="H90" s="173">
        <v>205.874005049</v>
      </c>
    </row>
  </sheetData>
  <sheetProtection/>
  <mergeCells count="2">
    <mergeCell ref="A1:H1"/>
    <mergeCell ref="A8:C8"/>
  </mergeCells>
  <printOptions/>
  <pageMargins left="0.39370079040527345" right="0.39370079040527345" top="0.7874015808105469" bottom="0.7874015808105469" header="0" footer="0"/>
  <pageSetup blackAndWhite="1" fitToHeight="100" fitToWidth="1" horizontalDpi="600" verticalDpi="600" orientation="portrait" paperSize="9" scale="97" r:id="rId1"/>
  <headerFooter alignWithMargins="0">
    <oddFooter>&amp;C   Strana &amp;P 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7"/>
  <sheetViews>
    <sheetView showGridLines="0" zoomScalePageLayoutView="0" workbookViewId="0" topLeftCell="A1">
      <selection activeCell="E8" sqref="E8"/>
    </sheetView>
  </sheetViews>
  <sheetFormatPr defaultColWidth="10.5" defaultRowHeight="12" customHeight="1"/>
  <cols>
    <col min="1" max="1" width="4" style="175" customWidth="1"/>
    <col min="2" max="2" width="12.33203125" style="176" customWidth="1"/>
    <col min="3" max="3" width="49.83203125" style="176" customWidth="1"/>
    <col min="4" max="4" width="3.83203125" style="176" customWidth="1"/>
    <col min="5" max="5" width="11.33203125" style="177" customWidth="1"/>
    <col min="6" max="6" width="11.5" style="178" customWidth="1"/>
    <col min="7" max="7" width="17.33203125" style="178" customWidth="1"/>
    <col min="8" max="8" width="13.83203125" style="177" customWidth="1"/>
    <col min="9" max="16384" width="10.5" style="1" customWidth="1"/>
  </cols>
  <sheetData>
    <row r="1" spans="1:8" s="2" customFormat="1" ht="27.75" customHeight="1">
      <c r="A1" s="219" t="s">
        <v>146</v>
      </c>
      <c r="B1" s="220"/>
      <c r="C1" s="220"/>
      <c r="D1" s="220"/>
      <c r="E1" s="220"/>
      <c r="F1" s="220"/>
      <c r="G1" s="220"/>
      <c r="H1" s="220"/>
    </row>
    <row r="2" spans="1:8" s="2" customFormat="1" ht="12.75" customHeight="1">
      <c r="A2" s="131" t="s">
        <v>147</v>
      </c>
      <c r="B2" s="135"/>
      <c r="C2" s="135"/>
      <c r="D2" s="135"/>
      <c r="E2" s="135"/>
      <c r="F2" s="135"/>
      <c r="G2" s="135"/>
      <c r="H2" s="135"/>
    </row>
    <row r="3" spans="1:8" s="2" customFormat="1" ht="12.75" customHeight="1">
      <c r="A3" s="131" t="s">
        <v>387</v>
      </c>
      <c r="B3" s="135"/>
      <c r="C3" s="135"/>
      <c r="D3" s="135"/>
      <c r="E3" s="135"/>
      <c r="F3" s="135"/>
      <c r="G3" s="135"/>
      <c r="H3" s="135"/>
    </row>
    <row r="4" spans="1:8" s="2" customFormat="1" ht="13.5" customHeight="1">
      <c r="A4" s="150" t="s">
        <v>261</v>
      </c>
      <c r="B4" s="131"/>
      <c r="C4" s="150" t="s">
        <v>388</v>
      </c>
      <c r="D4" s="132"/>
      <c r="E4" s="132"/>
      <c r="F4" s="132"/>
      <c r="G4" s="132"/>
      <c r="H4" s="132"/>
    </row>
    <row r="5" spans="1:8" s="2" customFormat="1" ht="6.75" customHeight="1">
      <c r="A5" s="151"/>
      <c r="B5" s="152"/>
      <c r="C5" s="152"/>
      <c r="D5" s="152"/>
      <c r="E5" s="153"/>
      <c r="F5" s="154"/>
      <c r="G5" s="154"/>
      <c r="H5" s="153"/>
    </row>
    <row r="6" spans="1:8" s="2" customFormat="1" ht="12.75" customHeight="1">
      <c r="A6" s="135" t="s">
        <v>149</v>
      </c>
      <c r="B6" s="135"/>
      <c r="C6" s="135"/>
      <c r="D6" s="135"/>
      <c r="E6" s="135"/>
      <c r="F6" s="135"/>
      <c r="G6" s="135"/>
      <c r="H6" s="135"/>
    </row>
    <row r="7" spans="1:8" s="2" customFormat="1" ht="13.5" customHeight="1">
      <c r="A7" s="135" t="s">
        <v>150</v>
      </c>
      <c r="B7" s="135"/>
      <c r="C7" s="135"/>
      <c r="D7" s="135"/>
      <c r="E7" s="135" t="s">
        <v>151</v>
      </c>
      <c r="F7" s="135"/>
      <c r="G7" s="135"/>
      <c r="H7" s="135"/>
    </row>
    <row r="8" spans="1:8" s="2" customFormat="1" ht="13.5" customHeight="1">
      <c r="A8" s="221" t="s">
        <v>152</v>
      </c>
      <c r="B8" s="222"/>
      <c r="C8" s="222"/>
      <c r="D8" s="155"/>
      <c r="E8" s="135" t="s">
        <v>1196</v>
      </c>
      <c r="F8" s="156"/>
      <c r="G8" s="156"/>
      <c r="H8" s="157"/>
    </row>
    <row r="9" spans="1:8" s="2" customFormat="1" ht="6.75" customHeight="1">
      <c r="A9" s="151"/>
      <c r="B9" s="151"/>
      <c r="C9" s="151"/>
      <c r="D9" s="151"/>
      <c r="E9" s="151"/>
      <c r="F9" s="151"/>
      <c r="G9" s="151"/>
      <c r="H9" s="151"/>
    </row>
    <row r="10" spans="1:8" s="2" customFormat="1" ht="28.5" customHeight="1">
      <c r="A10" s="158" t="s">
        <v>153</v>
      </c>
      <c r="B10" s="158" t="s">
        <v>154</v>
      </c>
      <c r="C10" s="158" t="s">
        <v>155</v>
      </c>
      <c r="D10" s="158" t="s">
        <v>156</v>
      </c>
      <c r="E10" s="158" t="s">
        <v>157</v>
      </c>
      <c r="F10" s="158" t="s">
        <v>158</v>
      </c>
      <c r="G10" s="158" t="s">
        <v>159</v>
      </c>
      <c r="H10" s="158" t="s">
        <v>160</v>
      </c>
    </row>
    <row r="11" spans="1:8" s="2" customFormat="1" ht="12.75" customHeight="1" hidden="1">
      <c r="A11" s="158" t="s">
        <v>41</v>
      </c>
      <c r="B11" s="158" t="s">
        <v>48</v>
      </c>
      <c r="C11" s="158" t="s">
        <v>54</v>
      </c>
      <c r="D11" s="158" t="s">
        <v>60</v>
      </c>
      <c r="E11" s="158" t="s">
        <v>64</v>
      </c>
      <c r="F11" s="158" t="s">
        <v>68</v>
      </c>
      <c r="G11" s="158" t="s">
        <v>71</v>
      </c>
      <c r="H11" s="158" t="s">
        <v>44</v>
      </c>
    </row>
    <row r="12" spans="1:8" s="2" customFormat="1" ht="3" customHeight="1">
      <c r="A12" s="151"/>
      <c r="B12" s="151"/>
      <c r="C12" s="151"/>
      <c r="D12" s="151"/>
      <c r="E12" s="151"/>
      <c r="F12" s="151"/>
      <c r="G12" s="151"/>
      <c r="H12" s="151"/>
    </row>
    <row r="13" spans="1:8" s="2" customFormat="1" ht="30.75" customHeight="1">
      <c r="A13" s="159"/>
      <c r="B13" s="160" t="s">
        <v>42</v>
      </c>
      <c r="C13" s="160" t="s">
        <v>161</v>
      </c>
      <c r="D13" s="160"/>
      <c r="E13" s="161"/>
      <c r="F13" s="162"/>
      <c r="G13" s="162">
        <v>479.17</v>
      </c>
      <c r="H13" s="161"/>
    </row>
    <row r="14" spans="1:8" s="2" customFormat="1" ht="28.5" customHeight="1">
      <c r="A14" s="163"/>
      <c r="B14" s="164" t="s">
        <v>68</v>
      </c>
      <c r="C14" s="164" t="s">
        <v>162</v>
      </c>
      <c r="D14" s="164"/>
      <c r="E14" s="165"/>
      <c r="F14" s="166"/>
      <c r="G14" s="166">
        <v>189.46</v>
      </c>
      <c r="H14" s="165"/>
    </row>
    <row r="15" spans="1:8" s="2" customFormat="1" ht="13.5" customHeight="1">
      <c r="A15" s="167">
        <v>1</v>
      </c>
      <c r="B15" s="168" t="s">
        <v>389</v>
      </c>
      <c r="C15" s="168" t="s">
        <v>390</v>
      </c>
      <c r="D15" s="168" t="s">
        <v>391</v>
      </c>
      <c r="E15" s="169">
        <v>1</v>
      </c>
      <c r="F15" s="170">
        <v>189.46</v>
      </c>
      <c r="G15" s="170">
        <v>189.46</v>
      </c>
      <c r="H15" s="169"/>
    </row>
    <row r="16" spans="1:8" s="2" customFormat="1" ht="28.5" customHeight="1">
      <c r="A16" s="163"/>
      <c r="B16" s="164" t="s">
        <v>50</v>
      </c>
      <c r="C16" s="164" t="s">
        <v>182</v>
      </c>
      <c r="D16" s="164"/>
      <c r="E16" s="165"/>
      <c r="F16" s="166"/>
      <c r="G16" s="166">
        <v>289.71</v>
      </c>
      <c r="H16" s="165"/>
    </row>
    <row r="17" spans="1:8" s="2" customFormat="1" ht="24" customHeight="1">
      <c r="A17" s="167">
        <v>2</v>
      </c>
      <c r="B17" s="168" t="s">
        <v>392</v>
      </c>
      <c r="C17" s="168" t="s">
        <v>393</v>
      </c>
      <c r="D17" s="168" t="s">
        <v>217</v>
      </c>
      <c r="E17" s="169">
        <v>12</v>
      </c>
      <c r="F17" s="170">
        <v>1.52</v>
      </c>
      <c r="G17" s="170">
        <v>18.24</v>
      </c>
      <c r="H17" s="169"/>
    </row>
    <row r="18" spans="1:8" s="2" customFormat="1" ht="24" customHeight="1">
      <c r="A18" s="167">
        <v>3</v>
      </c>
      <c r="B18" s="168" t="s">
        <v>394</v>
      </c>
      <c r="C18" s="168" t="s">
        <v>395</v>
      </c>
      <c r="D18" s="168" t="s">
        <v>217</v>
      </c>
      <c r="E18" s="169">
        <v>6</v>
      </c>
      <c r="F18" s="170">
        <v>2.62</v>
      </c>
      <c r="G18" s="170">
        <v>15.72</v>
      </c>
      <c r="H18" s="169"/>
    </row>
    <row r="19" spans="1:8" s="2" customFormat="1" ht="24" customHeight="1">
      <c r="A19" s="167">
        <v>4</v>
      </c>
      <c r="B19" s="168" t="s">
        <v>396</v>
      </c>
      <c r="C19" s="168" t="s">
        <v>397</v>
      </c>
      <c r="D19" s="168" t="s">
        <v>217</v>
      </c>
      <c r="E19" s="169">
        <v>2</v>
      </c>
      <c r="F19" s="170">
        <v>9.03</v>
      </c>
      <c r="G19" s="170">
        <v>18.06</v>
      </c>
      <c r="H19" s="169"/>
    </row>
    <row r="20" spans="1:8" s="2" customFormat="1" ht="24" customHeight="1">
      <c r="A20" s="167">
        <v>5</v>
      </c>
      <c r="B20" s="168" t="s">
        <v>398</v>
      </c>
      <c r="C20" s="168" t="s">
        <v>399</v>
      </c>
      <c r="D20" s="168" t="s">
        <v>217</v>
      </c>
      <c r="E20" s="169">
        <v>2</v>
      </c>
      <c r="F20" s="170">
        <v>5.41</v>
      </c>
      <c r="G20" s="170">
        <v>10.82</v>
      </c>
      <c r="H20" s="169"/>
    </row>
    <row r="21" spans="1:8" s="2" customFormat="1" ht="24" customHeight="1">
      <c r="A21" s="167">
        <v>6</v>
      </c>
      <c r="B21" s="168" t="s">
        <v>400</v>
      </c>
      <c r="C21" s="168" t="s">
        <v>401</v>
      </c>
      <c r="D21" s="168" t="s">
        <v>191</v>
      </c>
      <c r="E21" s="169">
        <v>9</v>
      </c>
      <c r="F21" s="170">
        <v>2.29</v>
      </c>
      <c r="G21" s="170">
        <v>20.61</v>
      </c>
      <c r="H21" s="169"/>
    </row>
    <row r="22" spans="1:8" s="2" customFormat="1" ht="24" customHeight="1">
      <c r="A22" s="167">
        <v>7</v>
      </c>
      <c r="B22" s="168" t="s">
        <v>402</v>
      </c>
      <c r="C22" s="168" t="s">
        <v>403</v>
      </c>
      <c r="D22" s="168" t="s">
        <v>191</v>
      </c>
      <c r="E22" s="169">
        <v>40</v>
      </c>
      <c r="F22" s="170">
        <v>2.86</v>
      </c>
      <c r="G22" s="170">
        <v>114.4</v>
      </c>
      <c r="H22" s="169"/>
    </row>
    <row r="23" spans="1:8" s="2" customFormat="1" ht="13.5" customHeight="1">
      <c r="A23" s="167">
        <v>8</v>
      </c>
      <c r="B23" s="168" t="s">
        <v>404</v>
      </c>
      <c r="C23" s="168" t="s">
        <v>405</v>
      </c>
      <c r="D23" s="168" t="s">
        <v>198</v>
      </c>
      <c r="E23" s="169">
        <v>1.39</v>
      </c>
      <c r="F23" s="170">
        <v>18.24</v>
      </c>
      <c r="G23" s="170">
        <v>25.35</v>
      </c>
      <c r="H23" s="169"/>
    </row>
    <row r="24" spans="1:8" s="2" customFormat="1" ht="24" customHeight="1">
      <c r="A24" s="167">
        <v>9</v>
      </c>
      <c r="B24" s="168" t="s">
        <v>406</v>
      </c>
      <c r="C24" s="168" t="s">
        <v>407</v>
      </c>
      <c r="D24" s="168" t="s">
        <v>198</v>
      </c>
      <c r="E24" s="169">
        <v>1.39</v>
      </c>
      <c r="F24" s="170">
        <v>47.85</v>
      </c>
      <c r="G24" s="170">
        <v>66.51</v>
      </c>
      <c r="H24" s="169"/>
    </row>
    <row r="25" spans="1:8" s="2" customFormat="1" ht="30.75" customHeight="1">
      <c r="A25" s="159"/>
      <c r="B25" s="160" t="s">
        <v>55</v>
      </c>
      <c r="C25" s="160" t="s">
        <v>230</v>
      </c>
      <c r="D25" s="160"/>
      <c r="E25" s="161"/>
      <c r="F25" s="162"/>
      <c r="G25" s="162">
        <f>G26+G35+G41+G44+G58+G69</f>
        <v>12598.39</v>
      </c>
      <c r="H25" s="162">
        <f>H26+H35+H41+H44+H58+H69</f>
        <v>3.6366060840000003</v>
      </c>
    </row>
    <row r="26" spans="1:8" s="2" customFormat="1" ht="28.5" customHeight="1">
      <c r="A26" s="163"/>
      <c r="B26" s="164" t="s">
        <v>250</v>
      </c>
      <c r="C26" s="164" t="s">
        <v>251</v>
      </c>
      <c r="D26" s="164"/>
      <c r="E26" s="165"/>
      <c r="F26" s="166"/>
      <c r="G26" s="166">
        <v>1072.12</v>
      </c>
      <c r="H26" s="165">
        <v>0.01207</v>
      </c>
    </row>
    <row r="27" spans="1:8" s="2" customFormat="1" ht="13.5" customHeight="1">
      <c r="A27" s="167">
        <v>10</v>
      </c>
      <c r="B27" s="168" t="s">
        <v>408</v>
      </c>
      <c r="C27" s="168" t="s">
        <v>409</v>
      </c>
      <c r="D27" s="168" t="s">
        <v>191</v>
      </c>
      <c r="E27" s="169">
        <v>130</v>
      </c>
      <c r="F27" s="170">
        <v>2.11</v>
      </c>
      <c r="G27" s="170">
        <v>274.3</v>
      </c>
      <c r="H27" s="169">
        <v>0.00117</v>
      </c>
    </row>
    <row r="28" spans="1:8" s="2" customFormat="1" ht="13.5" customHeight="1">
      <c r="A28" s="179">
        <v>11</v>
      </c>
      <c r="B28" s="180" t="s">
        <v>410</v>
      </c>
      <c r="C28" s="180" t="s">
        <v>411</v>
      </c>
      <c r="D28" s="180" t="s">
        <v>191</v>
      </c>
      <c r="E28" s="181">
        <v>10</v>
      </c>
      <c r="F28" s="182">
        <v>0.37</v>
      </c>
      <c r="G28" s="182">
        <v>3.7</v>
      </c>
      <c r="H28" s="181">
        <v>0.0004</v>
      </c>
    </row>
    <row r="29" spans="1:8" s="2" customFormat="1" ht="13.5" customHeight="1">
      <c r="A29" s="179">
        <v>12</v>
      </c>
      <c r="B29" s="180" t="s">
        <v>412</v>
      </c>
      <c r="C29" s="180" t="s">
        <v>413</v>
      </c>
      <c r="D29" s="180" t="s">
        <v>191</v>
      </c>
      <c r="E29" s="181">
        <v>40</v>
      </c>
      <c r="F29" s="182">
        <v>0.44</v>
      </c>
      <c r="G29" s="182">
        <v>17.6</v>
      </c>
      <c r="H29" s="181">
        <v>0.0004</v>
      </c>
    </row>
    <row r="30" spans="1:8" s="2" customFormat="1" ht="13.5" customHeight="1">
      <c r="A30" s="179">
        <v>13</v>
      </c>
      <c r="B30" s="180" t="s">
        <v>414</v>
      </c>
      <c r="C30" s="180" t="s">
        <v>415</v>
      </c>
      <c r="D30" s="180" t="s">
        <v>191</v>
      </c>
      <c r="E30" s="181">
        <v>80</v>
      </c>
      <c r="F30" s="182">
        <v>1.03</v>
      </c>
      <c r="G30" s="182">
        <v>82.4</v>
      </c>
      <c r="H30" s="181">
        <v>0.0016</v>
      </c>
    </row>
    <row r="31" spans="1:8" s="2" customFormat="1" ht="24" customHeight="1">
      <c r="A31" s="167">
        <v>14</v>
      </c>
      <c r="B31" s="168" t="s">
        <v>416</v>
      </c>
      <c r="C31" s="168" t="s">
        <v>417</v>
      </c>
      <c r="D31" s="168" t="s">
        <v>217</v>
      </c>
      <c r="E31" s="169">
        <v>10</v>
      </c>
      <c r="F31" s="170">
        <v>27.69</v>
      </c>
      <c r="G31" s="170">
        <v>276.9</v>
      </c>
      <c r="H31" s="169">
        <v>0.0035</v>
      </c>
    </row>
    <row r="32" spans="1:8" s="2" customFormat="1" ht="24" customHeight="1">
      <c r="A32" s="167">
        <v>15</v>
      </c>
      <c r="B32" s="168" t="s">
        <v>418</v>
      </c>
      <c r="C32" s="168" t="s">
        <v>419</v>
      </c>
      <c r="D32" s="168" t="s">
        <v>217</v>
      </c>
      <c r="E32" s="169">
        <v>10</v>
      </c>
      <c r="F32" s="170">
        <v>39.93</v>
      </c>
      <c r="G32" s="170">
        <v>399.3</v>
      </c>
      <c r="H32" s="169">
        <v>0.005</v>
      </c>
    </row>
    <row r="33" spans="1:8" s="2" customFormat="1" ht="13.5" customHeight="1">
      <c r="A33" s="167">
        <v>16</v>
      </c>
      <c r="B33" s="168" t="s">
        <v>420</v>
      </c>
      <c r="C33" s="168" t="s">
        <v>421</v>
      </c>
      <c r="D33" s="168" t="s">
        <v>236</v>
      </c>
      <c r="E33" s="169">
        <v>10.542</v>
      </c>
      <c r="F33" s="170">
        <v>1.3</v>
      </c>
      <c r="G33" s="170">
        <v>13.7</v>
      </c>
      <c r="H33" s="169"/>
    </row>
    <row r="34" spans="1:8" s="2" customFormat="1" ht="24" customHeight="1">
      <c r="A34" s="167">
        <v>17</v>
      </c>
      <c r="B34" s="168" t="s">
        <v>422</v>
      </c>
      <c r="C34" s="168" t="s">
        <v>423</v>
      </c>
      <c r="D34" s="168" t="s">
        <v>236</v>
      </c>
      <c r="E34" s="169">
        <v>10.542</v>
      </c>
      <c r="F34" s="170">
        <v>0.4</v>
      </c>
      <c r="G34" s="170">
        <v>4.22</v>
      </c>
      <c r="H34" s="169"/>
    </row>
    <row r="35" spans="1:8" s="2" customFormat="1" ht="28.5" customHeight="1">
      <c r="A35" s="163"/>
      <c r="B35" s="164" t="s">
        <v>424</v>
      </c>
      <c r="C35" s="164" t="s">
        <v>425</v>
      </c>
      <c r="D35" s="164"/>
      <c r="E35" s="165"/>
      <c r="F35" s="166"/>
      <c r="G35" s="166">
        <v>182.02</v>
      </c>
      <c r="H35" s="165">
        <v>0.01384182</v>
      </c>
    </row>
    <row r="36" spans="1:8" s="2" customFormat="1" ht="24" customHeight="1">
      <c r="A36" s="167">
        <v>18</v>
      </c>
      <c r="B36" s="168" t="s">
        <v>426</v>
      </c>
      <c r="C36" s="168" t="s">
        <v>427</v>
      </c>
      <c r="D36" s="168" t="s">
        <v>191</v>
      </c>
      <c r="E36" s="169">
        <v>70</v>
      </c>
      <c r="F36" s="170">
        <v>0.87</v>
      </c>
      <c r="G36" s="170">
        <v>60.9</v>
      </c>
      <c r="H36" s="169">
        <v>0.00794262</v>
      </c>
    </row>
    <row r="37" spans="1:8" s="2" customFormat="1" ht="24" customHeight="1">
      <c r="A37" s="167">
        <v>19</v>
      </c>
      <c r="B37" s="168" t="s">
        <v>428</v>
      </c>
      <c r="C37" s="168" t="s">
        <v>429</v>
      </c>
      <c r="D37" s="168" t="s">
        <v>191</v>
      </c>
      <c r="E37" s="169">
        <v>15</v>
      </c>
      <c r="F37" s="170">
        <v>2.51</v>
      </c>
      <c r="G37" s="170">
        <v>37.65</v>
      </c>
      <c r="H37" s="169">
        <v>0.0058992</v>
      </c>
    </row>
    <row r="38" spans="1:8" s="2" customFormat="1" ht="24" customHeight="1">
      <c r="A38" s="167">
        <v>20</v>
      </c>
      <c r="B38" s="168" t="s">
        <v>430</v>
      </c>
      <c r="C38" s="168" t="s">
        <v>431</v>
      </c>
      <c r="D38" s="168" t="s">
        <v>217</v>
      </c>
      <c r="E38" s="169">
        <v>1</v>
      </c>
      <c r="F38" s="170">
        <v>1</v>
      </c>
      <c r="G38" s="170">
        <v>1</v>
      </c>
      <c r="H38" s="169"/>
    </row>
    <row r="39" spans="1:8" s="2" customFormat="1" ht="13.5" customHeight="1">
      <c r="A39" s="167">
        <v>21</v>
      </c>
      <c r="B39" s="168" t="s">
        <v>432</v>
      </c>
      <c r="C39" s="168" t="s">
        <v>433</v>
      </c>
      <c r="D39" s="168" t="s">
        <v>191</v>
      </c>
      <c r="E39" s="169">
        <v>85</v>
      </c>
      <c r="F39" s="170">
        <v>0.87</v>
      </c>
      <c r="G39" s="170">
        <v>73.95</v>
      </c>
      <c r="H39" s="169"/>
    </row>
    <row r="40" spans="1:8" s="2" customFormat="1" ht="24" customHeight="1">
      <c r="A40" s="167">
        <v>22</v>
      </c>
      <c r="B40" s="168" t="s">
        <v>434</v>
      </c>
      <c r="C40" s="168" t="s">
        <v>435</v>
      </c>
      <c r="D40" s="168" t="s">
        <v>198</v>
      </c>
      <c r="E40" s="169">
        <v>0.2</v>
      </c>
      <c r="F40" s="170">
        <v>42.59</v>
      </c>
      <c r="G40" s="170">
        <v>8.52</v>
      </c>
      <c r="H40" s="169"/>
    </row>
    <row r="41" spans="1:8" s="2" customFormat="1" ht="28.5" customHeight="1">
      <c r="A41" s="163"/>
      <c r="B41" s="164" t="s">
        <v>436</v>
      </c>
      <c r="C41" s="164" t="s">
        <v>437</v>
      </c>
      <c r="D41" s="164"/>
      <c r="E41" s="165"/>
      <c r="F41" s="166"/>
      <c r="G41" s="166">
        <v>493.07</v>
      </c>
      <c r="H41" s="165"/>
    </row>
    <row r="42" spans="1:8" s="2" customFormat="1" ht="24" customHeight="1">
      <c r="A42" s="167">
        <v>23</v>
      </c>
      <c r="B42" s="168" t="s">
        <v>438</v>
      </c>
      <c r="C42" s="168" t="s">
        <v>439</v>
      </c>
      <c r="D42" s="168" t="s">
        <v>198</v>
      </c>
      <c r="E42" s="169">
        <v>0.83</v>
      </c>
      <c r="F42" s="170">
        <v>37.57</v>
      </c>
      <c r="G42" s="170">
        <v>31.18</v>
      </c>
      <c r="H42" s="169"/>
    </row>
    <row r="43" spans="1:8" s="2" customFormat="1" ht="24" customHeight="1">
      <c r="A43" s="167">
        <v>24</v>
      </c>
      <c r="B43" s="168" t="s">
        <v>440</v>
      </c>
      <c r="C43" s="168" t="s">
        <v>441</v>
      </c>
      <c r="D43" s="168" t="s">
        <v>442</v>
      </c>
      <c r="E43" s="169">
        <v>19</v>
      </c>
      <c r="F43" s="170">
        <v>24.31</v>
      </c>
      <c r="G43" s="170">
        <v>461.89</v>
      </c>
      <c r="H43" s="169"/>
    </row>
    <row r="44" spans="1:8" s="2" customFormat="1" ht="28.5" customHeight="1">
      <c r="A44" s="163"/>
      <c r="B44" s="164" t="s">
        <v>443</v>
      </c>
      <c r="C44" s="164" t="s">
        <v>444</v>
      </c>
      <c r="D44" s="164"/>
      <c r="E44" s="165"/>
      <c r="F44" s="166"/>
      <c r="G44" s="166">
        <v>5098.07</v>
      </c>
      <c r="H44" s="165">
        <v>0.818956144</v>
      </c>
    </row>
    <row r="45" spans="1:8" s="2" customFormat="1" ht="24" customHeight="1">
      <c r="A45" s="167">
        <v>25</v>
      </c>
      <c r="B45" s="168" t="s">
        <v>445</v>
      </c>
      <c r="C45" s="168" t="s">
        <v>446</v>
      </c>
      <c r="D45" s="168" t="s">
        <v>191</v>
      </c>
      <c r="E45" s="169">
        <v>70</v>
      </c>
      <c r="F45" s="170">
        <v>9.47</v>
      </c>
      <c r="G45" s="170">
        <v>662.9</v>
      </c>
      <c r="H45" s="169">
        <v>0.078891624</v>
      </c>
    </row>
    <row r="46" spans="1:8" s="2" customFormat="1" ht="24" customHeight="1">
      <c r="A46" s="167">
        <v>26</v>
      </c>
      <c r="B46" s="168" t="s">
        <v>447</v>
      </c>
      <c r="C46" s="168" t="s">
        <v>448</v>
      </c>
      <c r="D46" s="168" t="s">
        <v>191</v>
      </c>
      <c r="E46" s="169">
        <v>55</v>
      </c>
      <c r="F46" s="170">
        <v>11.24</v>
      </c>
      <c r="G46" s="170">
        <v>618.2</v>
      </c>
      <c r="H46" s="169">
        <v>0.0748</v>
      </c>
    </row>
    <row r="47" spans="1:8" s="2" customFormat="1" ht="24" customHeight="1">
      <c r="A47" s="167">
        <v>27</v>
      </c>
      <c r="B47" s="168" t="s">
        <v>449</v>
      </c>
      <c r="C47" s="168" t="s">
        <v>450</v>
      </c>
      <c r="D47" s="168" t="s">
        <v>191</v>
      </c>
      <c r="E47" s="169">
        <v>45</v>
      </c>
      <c r="F47" s="170">
        <v>9.46</v>
      </c>
      <c r="G47" s="170">
        <v>425.7</v>
      </c>
      <c r="H47" s="169">
        <v>0.066660354</v>
      </c>
    </row>
    <row r="48" spans="1:8" s="2" customFormat="1" ht="24" customHeight="1">
      <c r="A48" s="167">
        <v>28</v>
      </c>
      <c r="B48" s="168" t="s">
        <v>451</v>
      </c>
      <c r="C48" s="168" t="s">
        <v>452</v>
      </c>
      <c r="D48" s="168" t="s">
        <v>191</v>
      </c>
      <c r="E48" s="169">
        <v>55</v>
      </c>
      <c r="F48" s="170">
        <v>13.45</v>
      </c>
      <c r="G48" s="170">
        <v>739.75</v>
      </c>
      <c r="H48" s="169">
        <v>0.105854166</v>
      </c>
    </row>
    <row r="49" spans="1:8" s="2" customFormat="1" ht="24" customHeight="1">
      <c r="A49" s="167">
        <v>29</v>
      </c>
      <c r="B49" s="168" t="s">
        <v>453</v>
      </c>
      <c r="C49" s="168" t="s">
        <v>454</v>
      </c>
      <c r="D49" s="168" t="s">
        <v>191</v>
      </c>
      <c r="E49" s="169">
        <v>90</v>
      </c>
      <c r="F49" s="170">
        <v>20.17</v>
      </c>
      <c r="G49" s="170">
        <v>1815.3</v>
      </c>
      <c r="H49" s="169">
        <v>0.1485</v>
      </c>
    </row>
    <row r="50" spans="1:8" s="2" customFormat="1" ht="24" customHeight="1">
      <c r="A50" s="167">
        <v>30</v>
      </c>
      <c r="B50" s="168" t="s">
        <v>455</v>
      </c>
      <c r="C50" s="168" t="s">
        <v>456</v>
      </c>
      <c r="D50" s="168" t="s">
        <v>191</v>
      </c>
      <c r="E50" s="169">
        <v>10</v>
      </c>
      <c r="F50" s="170">
        <v>2.28</v>
      </c>
      <c r="G50" s="170">
        <v>22.8</v>
      </c>
      <c r="H50" s="169"/>
    </row>
    <row r="51" spans="1:8" s="2" customFormat="1" ht="24" customHeight="1">
      <c r="A51" s="167">
        <v>31</v>
      </c>
      <c r="B51" s="168" t="s">
        <v>457</v>
      </c>
      <c r="C51" s="168" t="s">
        <v>458</v>
      </c>
      <c r="D51" s="168" t="s">
        <v>191</v>
      </c>
      <c r="E51" s="169">
        <v>40</v>
      </c>
      <c r="F51" s="170">
        <v>2.15</v>
      </c>
      <c r="G51" s="170">
        <v>86</v>
      </c>
      <c r="H51" s="169"/>
    </row>
    <row r="52" spans="1:8" s="2" customFormat="1" ht="24" customHeight="1">
      <c r="A52" s="167">
        <v>32</v>
      </c>
      <c r="B52" s="168" t="s">
        <v>459</v>
      </c>
      <c r="C52" s="168" t="s">
        <v>460</v>
      </c>
      <c r="D52" s="168" t="s">
        <v>191</v>
      </c>
      <c r="E52" s="169">
        <v>60</v>
      </c>
      <c r="F52" s="170">
        <v>2.9</v>
      </c>
      <c r="G52" s="170">
        <v>174</v>
      </c>
      <c r="H52" s="169"/>
    </row>
    <row r="53" spans="1:8" s="2" customFormat="1" ht="24" customHeight="1">
      <c r="A53" s="167">
        <v>33</v>
      </c>
      <c r="B53" s="168" t="s">
        <v>461</v>
      </c>
      <c r="C53" s="168" t="s">
        <v>462</v>
      </c>
      <c r="D53" s="168" t="s">
        <v>191</v>
      </c>
      <c r="E53" s="169">
        <v>0.12</v>
      </c>
      <c r="F53" s="170">
        <v>93.79</v>
      </c>
      <c r="G53" s="170">
        <v>11.25</v>
      </c>
      <c r="H53" s="169"/>
    </row>
    <row r="54" spans="1:8" s="2" customFormat="1" ht="24" customHeight="1">
      <c r="A54" s="167">
        <v>34</v>
      </c>
      <c r="B54" s="168" t="s">
        <v>463</v>
      </c>
      <c r="C54" s="168" t="s">
        <v>464</v>
      </c>
      <c r="D54" s="168" t="s">
        <v>217</v>
      </c>
      <c r="E54" s="169">
        <v>58</v>
      </c>
      <c r="F54" s="170">
        <v>4.62</v>
      </c>
      <c r="G54" s="170">
        <v>267.96</v>
      </c>
      <c r="H54" s="169"/>
    </row>
    <row r="55" spans="1:8" s="2" customFormat="1" ht="24" customHeight="1">
      <c r="A55" s="167">
        <v>35</v>
      </c>
      <c r="B55" s="168" t="s">
        <v>465</v>
      </c>
      <c r="C55" s="168" t="s">
        <v>466</v>
      </c>
      <c r="D55" s="168" t="s">
        <v>191</v>
      </c>
      <c r="E55" s="169">
        <v>425</v>
      </c>
      <c r="F55" s="170">
        <v>0.41</v>
      </c>
      <c r="G55" s="170">
        <v>174.25</v>
      </c>
      <c r="H55" s="169">
        <v>0.34425</v>
      </c>
    </row>
    <row r="56" spans="1:8" s="2" customFormat="1" ht="13.5" customHeight="1">
      <c r="A56" s="167">
        <v>36</v>
      </c>
      <c r="B56" s="168" t="s">
        <v>467</v>
      </c>
      <c r="C56" s="168" t="s">
        <v>468</v>
      </c>
      <c r="D56" s="168" t="s">
        <v>236</v>
      </c>
      <c r="E56" s="169">
        <v>49.981</v>
      </c>
      <c r="F56" s="170">
        <v>1.4</v>
      </c>
      <c r="G56" s="170">
        <v>69.97</v>
      </c>
      <c r="H56" s="169"/>
    </row>
    <row r="57" spans="1:8" s="2" customFormat="1" ht="24" customHeight="1">
      <c r="A57" s="167">
        <v>37</v>
      </c>
      <c r="B57" s="168" t="s">
        <v>469</v>
      </c>
      <c r="C57" s="168" t="s">
        <v>470</v>
      </c>
      <c r="D57" s="168" t="s">
        <v>236</v>
      </c>
      <c r="E57" s="169">
        <v>49.981</v>
      </c>
      <c r="F57" s="170">
        <v>0.6</v>
      </c>
      <c r="G57" s="170">
        <v>29.99</v>
      </c>
      <c r="H57" s="169"/>
    </row>
    <row r="58" spans="1:8" s="2" customFormat="1" ht="28.5" customHeight="1">
      <c r="A58" s="163"/>
      <c r="B58" s="164" t="s">
        <v>471</v>
      </c>
      <c r="C58" s="164" t="s">
        <v>472</v>
      </c>
      <c r="D58" s="164"/>
      <c r="E58" s="165"/>
      <c r="F58" s="166"/>
      <c r="G58" s="166">
        <v>1411.66</v>
      </c>
      <c r="H58" s="165">
        <v>0.04777812</v>
      </c>
    </row>
    <row r="59" spans="1:8" s="2" customFormat="1" ht="13.5" customHeight="1">
      <c r="A59" s="167">
        <v>38</v>
      </c>
      <c r="B59" s="168" t="s">
        <v>473</v>
      </c>
      <c r="C59" s="168" t="s">
        <v>474</v>
      </c>
      <c r="D59" s="168" t="s">
        <v>217</v>
      </c>
      <c r="E59" s="169">
        <v>58</v>
      </c>
      <c r="F59" s="170">
        <v>2.56</v>
      </c>
      <c r="G59" s="170">
        <v>148.48</v>
      </c>
      <c r="H59" s="169">
        <v>0.00116</v>
      </c>
    </row>
    <row r="60" spans="1:8" s="2" customFormat="1" ht="24" customHeight="1">
      <c r="A60" s="167">
        <v>39</v>
      </c>
      <c r="B60" s="168" t="s">
        <v>475</v>
      </c>
      <c r="C60" s="168" t="s">
        <v>476</v>
      </c>
      <c r="D60" s="168" t="s">
        <v>217</v>
      </c>
      <c r="E60" s="169">
        <v>2</v>
      </c>
      <c r="F60" s="170">
        <v>1.92</v>
      </c>
      <c r="G60" s="170">
        <v>3.84</v>
      </c>
      <c r="H60" s="169">
        <v>2.74E-05</v>
      </c>
    </row>
    <row r="61" spans="1:8" s="2" customFormat="1" ht="13.5" customHeight="1">
      <c r="A61" s="179">
        <v>40</v>
      </c>
      <c r="B61" s="180" t="s">
        <v>477</v>
      </c>
      <c r="C61" s="180" t="s">
        <v>478</v>
      </c>
      <c r="D61" s="180" t="s">
        <v>217</v>
      </c>
      <c r="E61" s="181">
        <v>2</v>
      </c>
      <c r="F61" s="182">
        <v>15.62</v>
      </c>
      <c r="G61" s="182">
        <v>31.24</v>
      </c>
      <c r="H61" s="181">
        <v>0.0002</v>
      </c>
    </row>
    <row r="62" spans="1:8" s="2" customFormat="1" ht="13.5" customHeight="1">
      <c r="A62" s="167">
        <v>41</v>
      </c>
      <c r="B62" s="168" t="s">
        <v>479</v>
      </c>
      <c r="C62" s="168" t="s">
        <v>480</v>
      </c>
      <c r="D62" s="168" t="s">
        <v>217</v>
      </c>
      <c r="E62" s="169">
        <v>58</v>
      </c>
      <c r="F62" s="170">
        <v>2.32</v>
      </c>
      <c r="G62" s="170">
        <v>134.56</v>
      </c>
      <c r="H62" s="169">
        <v>0.00135372</v>
      </c>
    </row>
    <row r="63" spans="1:8" s="2" customFormat="1" ht="24" customHeight="1">
      <c r="A63" s="179">
        <v>42</v>
      </c>
      <c r="B63" s="180" t="s">
        <v>481</v>
      </c>
      <c r="C63" s="180" t="s">
        <v>482</v>
      </c>
      <c r="D63" s="180" t="s">
        <v>217</v>
      </c>
      <c r="E63" s="181">
        <v>29</v>
      </c>
      <c r="F63" s="182">
        <v>10.53</v>
      </c>
      <c r="G63" s="182">
        <v>305.37</v>
      </c>
      <c r="H63" s="181">
        <v>0.004437</v>
      </c>
    </row>
    <row r="64" spans="1:8" s="2" customFormat="1" ht="24" customHeight="1">
      <c r="A64" s="179">
        <v>43</v>
      </c>
      <c r="B64" s="180" t="s">
        <v>483</v>
      </c>
      <c r="C64" s="180" t="s">
        <v>484</v>
      </c>
      <c r="D64" s="180" t="s">
        <v>217</v>
      </c>
      <c r="E64" s="181">
        <v>29</v>
      </c>
      <c r="F64" s="182">
        <v>6.3</v>
      </c>
      <c r="G64" s="182">
        <v>182.7</v>
      </c>
      <c r="H64" s="181"/>
    </row>
    <row r="65" spans="1:8" s="2" customFormat="1" ht="24" customHeight="1">
      <c r="A65" s="167">
        <v>44</v>
      </c>
      <c r="B65" s="168" t="s">
        <v>485</v>
      </c>
      <c r="C65" s="168" t="s">
        <v>486</v>
      </c>
      <c r="D65" s="168" t="s">
        <v>442</v>
      </c>
      <c r="E65" s="169">
        <v>29</v>
      </c>
      <c r="F65" s="170">
        <v>1.32</v>
      </c>
      <c r="G65" s="170">
        <v>38.28</v>
      </c>
      <c r="H65" s="169"/>
    </row>
    <row r="66" spans="1:8" s="2" customFormat="1" ht="13.5" customHeight="1">
      <c r="A66" s="179">
        <v>45</v>
      </c>
      <c r="B66" s="180" t="s">
        <v>487</v>
      </c>
      <c r="C66" s="180" t="s">
        <v>488</v>
      </c>
      <c r="D66" s="180" t="s">
        <v>217</v>
      </c>
      <c r="E66" s="181">
        <v>29</v>
      </c>
      <c r="F66" s="182">
        <v>19.22</v>
      </c>
      <c r="G66" s="182">
        <v>557.38</v>
      </c>
      <c r="H66" s="181">
        <v>0.0406</v>
      </c>
    </row>
    <row r="67" spans="1:8" s="2" customFormat="1" ht="13.5" customHeight="1">
      <c r="A67" s="167">
        <v>46</v>
      </c>
      <c r="B67" s="168" t="s">
        <v>489</v>
      </c>
      <c r="C67" s="168" t="s">
        <v>490</v>
      </c>
      <c r="D67" s="168" t="s">
        <v>236</v>
      </c>
      <c r="E67" s="169">
        <v>14.019</v>
      </c>
      <c r="F67" s="170">
        <v>0.25</v>
      </c>
      <c r="G67" s="170">
        <v>3.5</v>
      </c>
      <c r="H67" s="169"/>
    </row>
    <row r="68" spans="1:8" s="2" customFormat="1" ht="24" customHeight="1">
      <c r="A68" s="167">
        <v>47</v>
      </c>
      <c r="B68" s="168" t="s">
        <v>491</v>
      </c>
      <c r="C68" s="168" t="s">
        <v>492</v>
      </c>
      <c r="D68" s="168" t="s">
        <v>236</v>
      </c>
      <c r="E68" s="169">
        <v>14.019</v>
      </c>
      <c r="F68" s="170">
        <v>0.45</v>
      </c>
      <c r="G68" s="170">
        <v>6.31</v>
      </c>
      <c r="H68" s="169"/>
    </row>
    <row r="69" spans="1:8" s="2" customFormat="1" ht="28.5" customHeight="1">
      <c r="A69" s="163"/>
      <c r="B69" s="164" t="s">
        <v>493</v>
      </c>
      <c r="C69" s="164" t="s">
        <v>494</v>
      </c>
      <c r="D69" s="164"/>
      <c r="E69" s="165"/>
      <c r="F69" s="166"/>
      <c r="G69" s="166">
        <f>SUM(G70:G96)</f>
        <v>4341.45</v>
      </c>
      <c r="H69" s="166">
        <f>SUM(H71:H96)</f>
        <v>2.74396</v>
      </c>
    </row>
    <row r="70" spans="1:8" s="2" customFormat="1" ht="13.5" customHeight="1">
      <c r="A70" s="167">
        <v>48</v>
      </c>
      <c r="B70" s="168" t="s">
        <v>495</v>
      </c>
      <c r="C70" s="168" t="s">
        <v>496</v>
      </c>
      <c r="D70" s="168" t="s">
        <v>217</v>
      </c>
      <c r="E70" s="169">
        <v>29</v>
      </c>
      <c r="F70" s="170">
        <v>1.67</v>
      </c>
      <c r="G70" s="170">
        <v>48.43</v>
      </c>
      <c r="H70" s="169">
        <v>0.00145</v>
      </c>
    </row>
    <row r="71" spans="1:8" s="2" customFormat="1" ht="24" customHeight="1">
      <c r="A71" s="167">
        <v>49</v>
      </c>
      <c r="B71" s="168" t="s">
        <v>497</v>
      </c>
      <c r="C71" s="168" t="s">
        <v>498</v>
      </c>
      <c r="D71" s="168" t="s">
        <v>217</v>
      </c>
      <c r="E71" s="169">
        <v>29</v>
      </c>
      <c r="F71" s="170">
        <v>6.57</v>
      </c>
      <c r="G71" s="170">
        <v>190.53</v>
      </c>
      <c r="H71" s="169">
        <v>1.39896</v>
      </c>
    </row>
    <row r="72" spans="1:8" s="2" customFormat="1" ht="24" customHeight="1">
      <c r="A72" s="167">
        <v>50</v>
      </c>
      <c r="B72" s="168" t="s">
        <v>499</v>
      </c>
      <c r="C72" s="168" t="s">
        <v>500</v>
      </c>
      <c r="D72" s="168" t="s">
        <v>217</v>
      </c>
      <c r="E72" s="169">
        <v>5</v>
      </c>
      <c r="F72" s="170">
        <v>7.12</v>
      </c>
      <c r="G72" s="170">
        <v>35.6</v>
      </c>
      <c r="H72" s="169"/>
    </row>
    <row r="73" spans="1:8" s="2" customFormat="1" ht="24" customHeight="1">
      <c r="A73" s="179">
        <v>51</v>
      </c>
      <c r="B73" s="180" t="s">
        <v>501</v>
      </c>
      <c r="C73" s="180" t="s">
        <v>502</v>
      </c>
      <c r="D73" s="180" t="s">
        <v>217</v>
      </c>
      <c r="E73" s="181">
        <v>1</v>
      </c>
      <c r="F73" s="182">
        <v>58.05</v>
      </c>
      <c r="G73" s="182">
        <v>58.05</v>
      </c>
      <c r="H73" s="181">
        <v>0.019</v>
      </c>
    </row>
    <row r="74" spans="1:8" s="2" customFormat="1" ht="24" customHeight="1">
      <c r="A74" s="179">
        <v>52</v>
      </c>
      <c r="B74" s="180" t="s">
        <v>503</v>
      </c>
      <c r="C74" s="180" t="s">
        <v>504</v>
      </c>
      <c r="D74" s="180" t="s">
        <v>217</v>
      </c>
      <c r="E74" s="181">
        <v>2</v>
      </c>
      <c r="F74" s="182">
        <v>65.34</v>
      </c>
      <c r="G74" s="182">
        <v>130.68</v>
      </c>
      <c r="H74" s="181">
        <v>0.05</v>
      </c>
    </row>
    <row r="75" spans="1:8" s="2" customFormat="1" ht="24" customHeight="1">
      <c r="A75" s="179">
        <v>53</v>
      </c>
      <c r="B75" s="180" t="s">
        <v>505</v>
      </c>
      <c r="C75" s="180" t="s">
        <v>506</v>
      </c>
      <c r="D75" s="180" t="s">
        <v>217</v>
      </c>
      <c r="E75" s="181">
        <v>1</v>
      </c>
      <c r="F75" s="182">
        <v>87.07</v>
      </c>
      <c r="G75" s="182">
        <v>87.07</v>
      </c>
      <c r="H75" s="181">
        <v>0.03</v>
      </c>
    </row>
    <row r="76" spans="1:8" s="2" customFormat="1" ht="24" customHeight="1">
      <c r="A76" s="179">
        <v>54</v>
      </c>
      <c r="B76" s="180" t="s">
        <v>507</v>
      </c>
      <c r="C76" s="180" t="s">
        <v>508</v>
      </c>
      <c r="D76" s="180" t="s">
        <v>217</v>
      </c>
      <c r="E76" s="181">
        <v>1</v>
      </c>
      <c r="F76" s="182">
        <v>86.84</v>
      </c>
      <c r="G76" s="182">
        <v>86.84</v>
      </c>
      <c r="H76" s="181">
        <v>0.032</v>
      </c>
    </row>
    <row r="77" spans="1:8" s="2" customFormat="1" ht="24" customHeight="1">
      <c r="A77" s="167">
        <v>55</v>
      </c>
      <c r="B77" s="168" t="s">
        <v>509</v>
      </c>
      <c r="C77" s="168" t="s">
        <v>510</v>
      </c>
      <c r="D77" s="168" t="s">
        <v>217</v>
      </c>
      <c r="E77" s="169">
        <v>3</v>
      </c>
      <c r="F77" s="170">
        <v>5.27</v>
      </c>
      <c r="G77" s="170">
        <v>15.81</v>
      </c>
      <c r="H77" s="169"/>
    </row>
    <row r="78" spans="1:8" s="2" customFormat="1" ht="24" customHeight="1">
      <c r="A78" s="179">
        <v>56</v>
      </c>
      <c r="B78" s="180" t="s">
        <v>511</v>
      </c>
      <c r="C78" s="180" t="s">
        <v>512</v>
      </c>
      <c r="D78" s="180" t="s">
        <v>217</v>
      </c>
      <c r="E78" s="181">
        <v>1</v>
      </c>
      <c r="F78" s="182">
        <v>112.52</v>
      </c>
      <c r="G78" s="182">
        <v>112.52</v>
      </c>
      <c r="H78" s="181">
        <v>0.037</v>
      </c>
    </row>
    <row r="79" spans="1:8" s="2" customFormat="1" ht="24" customHeight="1">
      <c r="A79" s="179">
        <v>57</v>
      </c>
      <c r="B79" s="180" t="s">
        <v>513</v>
      </c>
      <c r="C79" s="180" t="s">
        <v>514</v>
      </c>
      <c r="D79" s="180" t="s">
        <v>217</v>
      </c>
      <c r="E79" s="181">
        <v>2</v>
      </c>
      <c r="F79" s="182">
        <v>118.25</v>
      </c>
      <c r="G79" s="182">
        <v>236.5</v>
      </c>
      <c r="H79" s="181">
        <v>0.084</v>
      </c>
    </row>
    <row r="80" spans="1:8" s="2" customFormat="1" ht="24" customHeight="1">
      <c r="A80" s="167">
        <v>58</v>
      </c>
      <c r="B80" s="168" t="s">
        <v>515</v>
      </c>
      <c r="C80" s="168" t="s">
        <v>516</v>
      </c>
      <c r="D80" s="168" t="s">
        <v>217</v>
      </c>
      <c r="E80" s="169">
        <v>7</v>
      </c>
      <c r="F80" s="170">
        <v>7.52</v>
      </c>
      <c r="G80" s="170">
        <v>52.64</v>
      </c>
      <c r="H80" s="169"/>
    </row>
    <row r="81" spans="1:8" s="2" customFormat="1" ht="24" customHeight="1">
      <c r="A81" s="179">
        <v>59</v>
      </c>
      <c r="B81" s="180" t="s">
        <v>517</v>
      </c>
      <c r="C81" s="180" t="s">
        <v>518</v>
      </c>
      <c r="D81" s="180" t="s">
        <v>217</v>
      </c>
      <c r="E81" s="181">
        <v>4</v>
      </c>
      <c r="F81" s="182">
        <v>126.58</v>
      </c>
      <c r="G81" s="182">
        <v>506.32</v>
      </c>
      <c r="H81" s="181">
        <v>0.188</v>
      </c>
    </row>
    <row r="82" spans="1:8" s="2" customFormat="1" ht="24" customHeight="1">
      <c r="A82" s="179">
        <v>60</v>
      </c>
      <c r="B82" s="180" t="s">
        <v>519</v>
      </c>
      <c r="C82" s="180" t="s">
        <v>520</v>
      </c>
      <c r="D82" s="180" t="s">
        <v>217</v>
      </c>
      <c r="E82" s="181">
        <v>2</v>
      </c>
      <c r="F82" s="182">
        <v>157</v>
      </c>
      <c r="G82" s="182">
        <v>314</v>
      </c>
      <c r="H82" s="181">
        <v>0.104</v>
      </c>
    </row>
    <row r="83" spans="1:8" s="2" customFormat="1" ht="24" customHeight="1">
      <c r="A83" s="179">
        <v>61</v>
      </c>
      <c r="B83" s="180" t="s">
        <v>521</v>
      </c>
      <c r="C83" s="180" t="s">
        <v>522</v>
      </c>
      <c r="D83" s="180" t="s">
        <v>217</v>
      </c>
      <c r="E83" s="181">
        <v>1</v>
      </c>
      <c r="F83" s="182">
        <v>201.25</v>
      </c>
      <c r="G83" s="182">
        <v>201.25</v>
      </c>
      <c r="H83" s="181">
        <v>0.066</v>
      </c>
    </row>
    <row r="84" spans="1:8" s="2" customFormat="1" ht="24" customHeight="1">
      <c r="A84" s="167">
        <v>62</v>
      </c>
      <c r="B84" s="168" t="s">
        <v>523</v>
      </c>
      <c r="C84" s="168" t="s">
        <v>524</v>
      </c>
      <c r="D84" s="168" t="s">
        <v>217</v>
      </c>
      <c r="E84" s="169">
        <v>1</v>
      </c>
      <c r="F84" s="170">
        <v>6.44</v>
      </c>
      <c r="G84" s="170">
        <v>6.44</v>
      </c>
      <c r="H84" s="169"/>
    </row>
    <row r="85" spans="1:8" s="2" customFormat="1" ht="24" customHeight="1">
      <c r="A85" s="179">
        <v>63</v>
      </c>
      <c r="B85" s="180" t="s">
        <v>525</v>
      </c>
      <c r="C85" s="180" t="s">
        <v>526</v>
      </c>
      <c r="D85" s="180" t="s">
        <v>217</v>
      </c>
      <c r="E85" s="181">
        <v>1</v>
      </c>
      <c r="F85" s="182">
        <v>124.96</v>
      </c>
      <c r="G85" s="182">
        <v>124.96</v>
      </c>
      <c r="H85" s="181">
        <v>0.045</v>
      </c>
    </row>
    <row r="86" spans="1:8" s="2" customFormat="1" ht="24" customHeight="1">
      <c r="A86" s="167">
        <v>64</v>
      </c>
      <c r="B86" s="168" t="s">
        <v>527</v>
      </c>
      <c r="C86" s="168" t="s">
        <v>528</v>
      </c>
      <c r="D86" s="168" t="s">
        <v>217</v>
      </c>
      <c r="E86" s="169">
        <v>3</v>
      </c>
      <c r="F86" s="170">
        <v>6.94</v>
      </c>
      <c r="G86" s="170">
        <v>20.82</v>
      </c>
      <c r="H86" s="169"/>
    </row>
    <row r="87" spans="1:8" s="2" customFormat="1" ht="24" customHeight="1">
      <c r="A87" s="179">
        <v>65</v>
      </c>
      <c r="B87" s="180" t="s">
        <v>529</v>
      </c>
      <c r="C87" s="180" t="s">
        <v>530</v>
      </c>
      <c r="D87" s="180" t="s">
        <v>217</v>
      </c>
      <c r="E87" s="181">
        <v>2</v>
      </c>
      <c r="F87" s="182">
        <v>127.1</v>
      </c>
      <c r="G87" s="182">
        <v>254.2</v>
      </c>
      <c r="H87" s="181">
        <v>0.11</v>
      </c>
    </row>
    <row r="88" spans="1:8" s="2" customFormat="1" ht="24" customHeight="1">
      <c r="A88" s="179">
        <v>66</v>
      </c>
      <c r="B88" s="180" t="s">
        <v>531</v>
      </c>
      <c r="C88" s="180" t="s">
        <v>532</v>
      </c>
      <c r="D88" s="180" t="s">
        <v>217</v>
      </c>
      <c r="E88" s="181">
        <v>1</v>
      </c>
      <c r="F88" s="182">
        <v>214.87</v>
      </c>
      <c r="G88" s="182">
        <v>214.87</v>
      </c>
      <c r="H88" s="181">
        <v>0.076</v>
      </c>
    </row>
    <row r="89" spans="1:8" s="2" customFormat="1" ht="24" customHeight="1">
      <c r="A89" s="167">
        <v>67</v>
      </c>
      <c r="B89" s="168" t="s">
        <v>533</v>
      </c>
      <c r="C89" s="168" t="s">
        <v>534</v>
      </c>
      <c r="D89" s="168" t="s">
        <v>217</v>
      </c>
      <c r="E89" s="169">
        <v>2</v>
      </c>
      <c r="F89" s="170">
        <v>6.85</v>
      </c>
      <c r="G89" s="170">
        <v>13.7</v>
      </c>
      <c r="H89" s="169"/>
    </row>
    <row r="90" spans="1:8" s="2" customFormat="1" ht="24" customHeight="1">
      <c r="A90" s="179">
        <v>68</v>
      </c>
      <c r="B90" s="180" t="s">
        <v>535</v>
      </c>
      <c r="C90" s="180" t="s">
        <v>536</v>
      </c>
      <c r="D90" s="180" t="s">
        <v>217</v>
      </c>
      <c r="E90" s="181">
        <v>1</v>
      </c>
      <c r="F90" s="182">
        <v>188.98</v>
      </c>
      <c r="G90" s="182">
        <v>188.98</v>
      </c>
      <c r="H90" s="181">
        <v>0.056</v>
      </c>
    </row>
    <row r="91" spans="1:8" s="2" customFormat="1" ht="24" customHeight="1">
      <c r="A91" s="179">
        <v>69</v>
      </c>
      <c r="B91" s="180" t="s">
        <v>537</v>
      </c>
      <c r="C91" s="180" t="s">
        <v>538</v>
      </c>
      <c r="D91" s="180" t="s">
        <v>217</v>
      </c>
      <c r="E91" s="181">
        <v>1</v>
      </c>
      <c r="F91" s="182">
        <v>217.24</v>
      </c>
      <c r="G91" s="182">
        <v>217.24</v>
      </c>
      <c r="H91" s="181">
        <v>0.088</v>
      </c>
    </row>
    <row r="92" spans="1:8" s="2" customFormat="1" ht="24" customHeight="1">
      <c r="A92" s="167">
        <v>70</v>
      </c>
      <c r="B92" s="168" t="s">
        <v>539</v>
      </c>
      <c r="C92" s="168" t="s">
        <v>540</v>
      </c>
      <c r="D92" s="168" t="s">
        <v>217</v>
      </c>
      <c r="E92" s="169">
        <v>8</v>
      </c>
      <c r="F92" s="170">
        <v>7.15</v>
      </c>
      <c r="G92" s="170">
        <v>57.2</v>
      </c>
      <c r="H92" s="169"/>
    </row>
    <row r="93" spans="1:8" s="2" customFormat="1" ht="24" customHeight="1">
      <c r="A93" s="179">
        <v>71</v>
      </c>
      <c r="B93" s="185" t="s">
        <v>525</v>
      </c>
      <c r="C93" s="185" t="s">
        <v>526</v>
      </c>
      <c r="D93" s="185" t="s">
        <v>217</v>
      </c>
      <c r="E93" s="186">
        <v>8</v>
      </c>
      <c r="F93" s="187">
        <v>124.96</v>
      </c>
      <c r="G93" s="187">
        <v>999.68</v>
      </c>
      <c r="H93" s="186">
        <f>H85*E93</f>
        <v>0.36</v>
      </c>
    </row>
    <row r="94" spans="1:8" s="2" customFormat="1" ht="24" customHeight="1">
      <c r="A94" s="167">
        <v>72</v>
      </c>
      <c r="B94" s="168" t="s">
        <v>541</v>
      </c>
      <c r="C94" s="168" t="s">
        <v>542</v>
      </c>
      <c r="D94" s="168" t="s">
        <v>198</v>
      </c>
      <c r="E94" s="169">
        <v>0.9</v>
      </c>
      <c r="F94" s="170">
        <v>35.77</v>
      </c>
      <c r="G94" s="170">
        <v>32.19</v>
      </c>
      <c r="H94" s="169"/>
    </row>
    <row r="95" spans="1:8" s="2" customFormat="1" ht="24" customHeight="1">
      <c r="A95" s="167">
        <v>73</v>
      </c>
      <c r="B95" s="168" t="s">
        <v>543</v>
      </c>
      <c r="C95" s="168" t="s">
        <v>544</v>
      </c>
      <c r="D95" s="168" t="s">
        <v>236</v>
      </c>
      <c r="E95" s="169">
        <v>61.332</v>
      </c>
      <c r="F95" s="170">
        <v>1.6</v>
      </c>
      <c r="G95" s="170">
        <v>98.13</v>
      </c>
      <c r="H95" s="169"/>
    </row>
    <row r="96" spans="1:8" s="2" customFormat="1" ht="24" customHeight="1">
      <c r="A96" s="167">
        <v>74</v>
      </c>
      <c r="B96" s="168" t="s">
        <v>545</v>
      </c>
      <c r="C96" s="168" t="s">
        <v>546</v>
      </c>
      <c r="D96" s="168" t="s">
        <v>236</v>
      </c>
      <c r="E96" s="169">
        <v>61.332</v>
      </c>
      <c r="F96" s="170">
        <v>0.6</v>
      </c>
      <c r="G96" s="170">
        <v>36.8</v>
      </c>
      <c r="H96" s="169"/>
    </row>
    <row r="97" spans="1:8" s="2" customFormat="1" ht="30.75" customHeight="1">
      <c r="A97" s="159"/>
      <c r="B97" s="160" t="s">
        <v>547</v>
      </c>
      <c r="C97" s="160" t="s">
        <v>548</v>
      </c>
      <c r="D97" s="160"/>
      <c r="E97" s="161"/>
      <c r="F97" s="162"/>
      <c r="G97" s="162">
        <v>368.82</v>
      </c>
      <c r="H97" s="161"/>
    </row>
    <row r="98" spans="1:8" s="2" customFormat="1" ht="28.5" customHeight="1">
      <c r="A98" s="163"/>
      <c r="B98" s="164" t="s">
        <v>549</v>
      </c>
      <c r="C98" s="164" t="s">
        <v>550</v>
      </c>
      <c r="D98" s="164"/>
      <c r="E98" s="165"/>
      <c r="F98" s="166"/>
      <c r="G98" s="166">
        <v>368.82</v>
      </c>
      <c r="H98" s="165"/>
    </row>
    <row r="99" spans="1:8" s="2" customFormat="1" ht="13.5" customHeight="1">
      <c r="A99" s="167">
        <v>75</v>
      </c>
      <c r="B99" s="168" t="s">
        <v>551</v>
      </c>
      <c r="C99" s="168" t="s">
        <v>552</v>
      </c>
      <c r="D99" s="168" t="s">
        <v>217</v>
      </c>
      <c r="E99" s="169">
        <v>42</v>
      </c>
      <c r="F99" s="170">
        <v>4.26</v>
      </c>
      <c r="G99" s="170">
        <v>178.92</v>
      </c>
      <c r="H99" s="169"/>
    </row>
    <row r="100" spans="1:8" s="2" customFormat="1" ht="13.5" customHeight="1">
      <c r="A100" s="179">
        <v>76</v>
      </c>
      <c r="B100" s="180" t="s">
        <v>553</v>
      </c>
      <c r="C100" s="180" t="s">
        <v>554</v>
      </c>
      <c r="D100" s="180" t="s">
        <v>217</v>
      </c>
      <c r="E100" s="181">
        <v>40</v>
      </c>
      <c r="F100" s="182">
        <v>1.4</v>
      </c>
      <c r="G100" s="182">
        <v>56</v>
      </c>
      <c r="H100" s="181"/>
    </row>
    <row r="101" spans="1:8" s="2" customFormat="1" ht="13.5" customHeight="1">
      <c r="A101" s="179">
        <v>77</v>
      </c>
      <c r="B101" s="180" t="s">
        <v>555</v>
      </c>
      <c r="C101" s="180" t="s">
        <v>556</v>
      </c>
      <c r="D101" s="180" t="s">
        <v>217</v>
      </c>
      <c r="E101" s="181">
        <v>2</v>
      </c>
      <c r="F101" s="182">
        <v>2.65</v>
      </c>
      <c r="G101" s="182">
        <v>5.3</v>
      </c>
      <c r="H101" s="181"/>
    </row>
    <row r="102" spans="1:8" s="2" customFormat="1" ht="13.5" customHeight="1">
      <c r="A102" s="167">
        <v>78</v>
      </c>
      <c r="B102" s="168" t="s">
        <v>557</v>
      </c>
      <c r="C102" s="168" t="s">
        <v>558</v>
      </c>
      <c r="D102" s="168" t="s">
        <v>217</v>
      </c>
      <c r="E102" s="169">
        <v>16</v>
      </c>
      <c r="F102" s="170">
        <v>4.27</v>
      </c>
      <c r="G102" s="170">
        <v>68.32</v>
      </c>
      <c r="H102" s="169"/>
    </row>
    <row r="103" spans="1:8" s="2" customFormat="1" ht="13.5" customHeight="1">
      <c r="A103" s="179">
        <v>79</v>
      </c>
      <c r="B103" s="180" t="s">
        <v>559</v>
      </c>
      <c r="C103" s="180" t="s">
        <v>560</v>
      </c>
      <c r="D103" s="180" t="s">
        <v>217</v>
      </c>
      <c r="E103" s="181">
        <v>16</v>
      </c>
      <c r="F103" s="182">
        <v>2.67</v>
      </c>
      <c r="G103" s="182">
        <v>42.72</v>
      </c>
      <c r="H103" s="181"/>
    </row>
    <row r="104" spans="1:8" s="2" customFormat="1" ht="13.5" customHeight="1">
      <c r="A104" s="167">
        <v>80</v>
      </c>
      <c r="B104" s="168" t="s">
        <v>561</v>
      </c>
      <c r="C104" s="168" t="s">
        <v>562</v>
      </c>
      <c r="D104" s="168" t="s">
        <v>236</v>
      </c>
      <c r="E104" s="169">
        <v>3.513</v>
      </c>
      <c r="F104" s="170">
        <v>1</v>
      </c>
      <c r="G104" s="170">
        <v>3.51</v>
      </c>
      <c r="H104" s="169"/>
    </row>
    <row r="105" spans="1:8" s="2" customFormat="1" ht="13.5" customHeight="1">
      <c r="A105" s="167">
        <v>81</v>
      </c>
      <c r="B105" s="168" t="s">
        <v>563</v>
      </c>
      <c r="C105" s="168" t="s">
        <v>564</v>
      </c>
      <c r="D105" s="168" t="s">
        <v>236</v>
      </c>
      <c r="E105" s="169">
        <v>3.513</v>
      </c>
      <c r="F105" s="170">
        <v>3</v>
      </c>
      <c r="G105" s="170">
        <v>10.54</v>
      </c>
      <c r="H105" s="169"/>
    </row>
    <row r="106" spans="1:8" s="2" customFormat="1" ht="13.5" customHeight="1">
      <c r="A106" s="167">
        <v>82</v>
      </c>
      <c r="B106" s="168" t="s">
        <v>565</v>
      </c>
      <c r="C106" s="168" t="s">
        <v>566</v>
      </c>
      <c r="D106" s="168" t="s">
        <v>236</v>
      </c>
      <c r="E106" s="169">
        <v>3.513</v>
      </c>
      <c r="F106" s="170">
        <v>1</v>
      </c>
      <c r="G106" s="170">
        <v>3.51</v>
      </c>
      <c r="H106" s="169"/>
    </row>
    <row r="107" spans="1:8" s="2" customFormat="1" ht="30.75" customHeight="1">
      <c r="A107" s="171"/>
      <c r="B107" s="172"/>
      <c r="C107" s="172" t="s">
        <v>209</v>
      </c>
      <c r="D107" s="172"/>
      <c r="E107" s="173"/>
      <c r="F107" s="174"/>
      <c r="G107" s="174">
        <f>G97+G25+G13</f>
        <v>13446.38</v>
      </c>
      <c r="H107" s="174">
        <f>H97+H25+H13</f>
        <v>3.6366060840000003</v>
      </c>
    </row>
  </sheetData>
  <sheetProtection/>
  <mergeCells count="2">
    <mergeCell ref="A1:H1"/>
    <mergeCell ref="A8:C8"/>
  </mergeCells>
  <printOptions/>
  <pageMargins left="0.39370079040527345" right="0.39370079040527345" top="0.7874015808105469" bottom="0.7874015808105469" header="0" footer="0"/>
  <pageSetup blackAndWhite="1" fitToHeight="100" fitToWidth="1" horizontalDpi="600" verticalDpi="600" orientation="portrait" paperSize="9" scale="97" r:id="rId1"/>
  <headerFooter alignWithMargins="0">
    <oddFooter>&amp;C   Strana &amp;P 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4"/>
  <sheetViews>
    <sheetView showGridLines="0" zoomScalePageLayoutView="0" workbookViewId="0" topLeftCell="A1">
      <selection activeCell="M14" sqref="M14"/>
    </sheetView>
  </sheetViews>
  <sheetFormatPr defaultColWidth="10.5" defaultRowHeight="12" customHeight="1"/>
  <cols>
    <col min="1" max="1" width="4" style="175" customWidth="1"/>
    <col min="2" max="2" width="12.33203125" style="176" customWidth="1"/>
    <col min="3" max="3" width="49.83203125" style="176" customWidth="1"/>
    <col min="4" max="4" width="3.83203125" style="176" customWidth="1"/>
    <col min="5" max="5" width="11.33203125" style="177" customWidth="1"/>
    <col min="6" max="6" width="11.5" style="178" customWidth="1"/>
    <col min="7" max="7" width="17.33203125" style="178" customWidth="1"/>
    <col min="8" max="8" width="13.83203125" style="177" customWidth="1"/>
    <col min="9" max="16384" width="10.5" style="1" customWidth="1"/>
  </cols>
  <sheetData>
    <row r="1" spans="1:8" s="2" customFormat="1" ht="27.75" customHeight="1">
      <c r="A1" s="219" t="s">
        <v>146</v>
      </c>
      <c r="B1" s="220"/>
      <c r="C1" s="220"/>
      <c r="D1" s="220"/>
      <c r="E1" s="220"/>
      <c r="F1" s="220"/>
      <c r="G1" s="220"/>
      <c r="H1" s="220"/>
    </row>
    <row r="2" spans="1:8" s="2" customFormat="1" ht="12.75" customHeight="1">
      <c r="A2" s="131" t="s">
        <v>147</v>
      </c>
      <c r="B2" s="135"/>
      <c r="C2" s="135"/>
      <c r="D2" s="135"/>
      <c r="E2" s="135"/>
      <c r="F2" s="135"/>
      <c r="G2" s="135"/>
      <c r="H2" s="135"/>
    </row>
    <row r="3" spans="1:8" s="2" customFormat="1" ht="12.75" customHeight="1">
      <c r="A3" s="131" t="s">
        <v>387</v>
      </c>
      <c r="B3" s="135"/>
      <c r="C3" s="135"/>
      <c r="D3" s="135"/>
      <c r="E3" s="135"/>
      <c r="F3" s="135"/>
      <c r="G3" s="135"/>
      <c r="H3" s="135"/>
    </row>
    <row r="4" spans="1:8" s="2" customFormat="1" ht="13.5" customHeight="1">
      <c r="A4" s="150" t="s">
        <v>261</v>
      </c>
      <c r="B4" s="131"/>
      <c r="C4" s="150" t="s">
        <v>567</v>
      </c>
      <c r="D4" s="132"/>
      <c r="E4" s="132"/>
      <c r="F4" s="132"/>
      <c r="G4" s="132"/>
      <c r="H4" s="132"/>
    </row>
    <row r="5" spans="1:8" s="2" customFormat="1" ht="6.75" customHeight="1">
      <c r="A5" s="151"/>
      <c r="B5" s="152"/>
      <c r="C5" s="152"/>
      <c r="D5" s="152"/>
      <c r="E5" s="153"/>
      <c r="F5" s="154"/>
      <c r="G5" s="154"/>
      <c r="H5" s="153"/>
    </row>
    <row r="6" spans="1:8" s="2" customFormat="1" ht="12.75" customHeight="1">
      <c r="A6" s="135" t="s">
        <v>149</v>
      </c>
      <c r="B6" s="135"/>
      <c r="C6" s="135"/>
      <c r="D6" s="135"/>
      <c r="E6" s="135"/>
      <c r="F6" s="135"/>
      <c r="G6" s="135"/>
      <c r="H6" s="135"/>
    </row>
    <row r="7" spans="1:8" s="2" customFormat="1" ht="13.5" customHeight="1">
      <c r="A7" s="135" t="s">
        <v>150</v>
      </c>
      <c r="B7" s="135"/>
      <c r="C7" s="135"/>
      <c r="D7" s="135"/>
      <c r="E7" s="135" t="s">
        <v>151</v>
      </c>
      <c r="F7" s="135"/>
      <c r="G7" s="135"/>
      <c r="H7" s="135"/>
    </row>
    <row r="8" spans="1:8" s="2" customFormat="1" ht="13.5" customHeight="1">
      <c r="A8" s="221" t="s">
        <v>152</v>
      </c>
      <c r="B8" s="222"/>
      <c r="C8" s="222"/>
      <c r="D8" s="155"/>
      <c r="E8" s="135" t="s">
        <v>1197</v>
      </c>
      <c r="F8" s="156"/>
      <c r="G8" s="156"/>
      <c r="H8" s="157"/>
    </row>
    <row r="9" spans="1:8" s="2" customFormat="1" ht="6.75" customHeight="1">
      <c r="A9" s="151"/>
      <c r="B9" s="151"/>
      <c r="C9" s="151"/>
      <c r="D9" s="151"/>
      <c r="E9" s="151"/>
      <c r="F9" s="151"/>
      <c r="G9" s="151"/>
      <c r="H9" s="151"/>
    </row>
    <row r="10" spans="1:8" s="2" customFormat="1" ht="28.5" customHeight="1">
      <c r="A10" s="158" t="s">
        <v>153</v>
      </c>
      <c r="B10" s="158" t="s">
        <v>154</v>
      </c>
      <c r="C10" s="158" t="s">
        <v>155</v>
      </c>
      <c r="D10" s="158" t="s">
        <v>156</v>
      </c>
      <c r="E10" s="158" t="s">
        <v>157</v>
      </c>
      <c r="F10" s="158" t="s">
        <v>158</v>
      </c>
      <c r="G10" s="158" t="s">
        <v>159</v>
      </c>
      <c r="H10" s="158" t="s">
        <v>160</v>
      </c>
    </row>
    <row r="11" spans="1:8" s="2" customFormat="1" ht="12.75" customHeight="1" hidden="1">
      <c r="A11" s="158" t="s">
        <v>41</v>
      </c>
      <c r="B11" s="158" t="s">
        <v>48</v>
      </c>
      <c r="C11" s="158" t="s">
        <v>54</v>
      </c>
      <c r="D11" s="158" t="s">
        <v>60</v>
      </c>
      <c r="E11" s="158" t="s">
        <v>64</v>
      </c>
      <c r="F11" s="158" t="s">
        <v>68</v>
      </c>
      <c r="G11" s="158" t="s">
        <v>71</v>
      </c>
      <c r="H11" s="158" t="s">
        <v>44</v>
      </c>
    </row>
    <row r="12" spans="1:8" s="2" customFormat="1" ht="3" customHeight="1">
      <c r="A12" s="151"/>
      <c r="B12" s="151"/>
      <c r="C12" s="151"/>
      <c r="D12" s="151"/>
      <c r="E12" s="151"/>
      <c r="F12" s="151"/>
      <c r="G12" s="151"/>
      <c r="H12" s="151"/>
    </row>
    <row r="13" spans="1:8" s="2" customFormat="1" ht="30.75" customHeight="1">
      <c r="A13" s="159"/>
      <c r="B13" s="160" t="s">
        <v>55</v>
      </c>
      <c r="C13" s="160" t="s">
        <v>230</v>
      </c>
      <c r="D13" s="160"/>
      <c r="E13" s="161"/>
      <c r="F13" s="162"/>
      <c r="G13" s="162">
        <v>18099.35</v>
      </c>
      <c r="H13" s="161">
        <v>0.38536117248</v>
      </c>
    </row>
    <row r="14" spans="1:8" s="2" customFormat="1" ht="28.5" customHeight="1">
      <c r="A14" s="163"/>
      <c r="B14" s="164" t="s">
        <v>250</v>
      </c>
      <c r="C14" s="164" t="s">
        <v>251</v>
      </c>
      <c r="D14" s="164"/>
      <c r="E14" s="165"/>
      <c r="F14" s="166"/>
      <c r="G14" s="166">
        <v>165.82</v>
      </c>
      <c r="H14" s="165">
        <v>0.001024</v>
      </c>
    </row>
    <row r="15" spans="1:8" s="2" customFormat="1" ht="13.5" customHeight="1">
      <c r="A15" s="167">
        <v>1</v>
      </c>
      <c r="B15" s="168" t="s">
        <v>408</v>
      </c>
      <c r="C15" s="168" t="s">
        <v>409</v>
      </c>
      <c r="D15" s="168" t="s">
        <v>191</v>
      </c>
      <c r="E15" s="169">
        <v>17</v>
      </c>
      <c r="F15" s="170">
        <v>2.11</v>
      </c>
      <c r="G15" s="170">
        <v>35.87</v>
      </c>
      <c r="H15" s="169"/>
    </row>
    <row r="16" spans="1:8" s="2" customFormat="1" ht="13.5" customHeight="1">
      <c r="A16" s="179">
        <v>2</v>
      </c>
      <c r="B16" s="180" t="s">
        <v>410</v>
      </c>
      <c r="C16" s="180" t="s">
        <v>411</v>
      </c>
      <c r="D16" s="180" t="s">
        <v>191</v>
      </c>
      <c r="E16" s="181">
        <v>2</v>
      </c>
      <c r="F16" s="182">
        <v>0.37</v>
      </c>
      <c r="G16" s="182">
        <v>0.74</v>
      </c>
      <c r="H16" s="181">
        <v>8E-05</v>
      </c>
    </row>
    <row r="17" spans="1:8" s="2" customFormat="1" ht="13.5" customHeight="1">
      <c r="A17" s="179">
        <v>3</v>
      </c>
      <c r="B17" s="180" t="s">
        <v>412</v>
      </c>
      <c r="C17" s="180" t="s">
        <v>413</v>
      </c>
      <c r="D17" s="180" t="s">
        <v>191</v>
      </c>
      <c r="E17" s="181">
        <v>13</v>
      </c>
      <c r="F17" s="182">
        <v>0.44</v>
      </c>
      <c r="G17" s="182">
        <v>5.72</v>
      </c>
      <c r="H17" s="181">
        <v>0.00013</v>
      </c>
    </row>
    <row r="18" spans="1:8" s="2" customFormat="1" ht="13.5" customHeight="1">
      <c r="A18" s="179">
        <v>4</v>
      </c>
      <c r="B18" s="180" t="s">
        <v>568</v>
      </c>
      <c r="C18" s="180" t="s">
        <v>569</v>
      </c>
      <c r="D18" s="180" t="s">
        <v>191</v>
      </c>
      <c r="E18" s="181">
        <v>2</v>
      </c>
      <c r="F18" s="182">
        <v>0.63</v>
      </c>
      <c r="G18" s="182">
        <v>1.26</v>
      </c>
      <c r="H18" s="181">
        <v>0.00016</v>
      </c>
    </row>
    <row r="19" spans="1:8" s="2" customFormat="1" ht="13.5" customHeight="1">
      <c r="A19" s="167">
        <v>5</v>
      </c>
      <c r="B19" s="168" t="s">
        <v>570</v>
      </c>
      <c r="C19" s="168" t="s">
        <v>571</v>
      </c>
      <c r="D19" s="168" t="s">
        <v>191</v>
      </c>
      <c r="E19" s="169">
        <v>6</v>
      </c>
      <c r="F19" s="170">
        <v>2.58</v>
      </c>
      <c r="G19" s="170">
        <v>15.48</v>
      </c>
      <c r="H19" s="169">
        <v>5.4E-05</v>
      </c>
    </row>
    <row r="20" spans="1:8" s="2" customFormat="1" ht="13.5" customHeight="1">
      <c r="A20" s="179">
        <v>6</v>
      </c>
      <c r="B20" s="180" t="s">
        <v>572</v>
      </c>
      <c r="C20" s="180" t="s">
        <v>573</v>
      </c>
      <c r="D20" s="180" t="s">
        <v>191</v>
      </c>
      <c r="E20" s="181">
        <v>6</v>
      </c>
      <c r="F20" s="182">
        <v>1.03</v>
      </c>
      <c r="G20" s="182">
        <v>6.18</v>
      </c>
      <c r="H20" s="181">
        <v>0.00024</v>
      </c>
    </row>
    <row r="21" spans="1:8" s="2" customFormat="1" ht="13.5" customHeight="1">
      <c r="A21" s="167">
        <v>7</v>
      </c>
      <c r="B21" s="168" t="s">
        <v>574</v>
      </c>
      <c r="C21" s="168" t="s">
        <v>575</v>
      </c>
      <c r="D21" s="168" t="s">
        <v>217</v>
      </c>
      <c r="E21" s="169">
        <v>20</v>
      </c>
      <c r="F21" s="170">
        <v>4.89</v>
      </c>
      <c r="G21" s="170">
        <v>97.8</v>
      </c>
      <c r="H21" s="169">
        <v>0.00036</v>
      </c>
    </row>
    <row r="22" spans="1:8" s="2" customFormat="1" ht="13.5" customHeight="1">
      <c r="A22" s="167">
        <v>8</v>
      </c>
      <c r="B22" s="168" t="s">
        <v>420</v>
      </c>
      <c r="C22" s="168" t="s">
        <v>421</v>
      </c>
      <c r="D22" s="168" t="s">
        <v>236</v>
      </c>
      <c r="E22" s="169">
        <v>1.631</v>
      </c>
      <c r="F22" s="170">
        <v>1.3</v>
      </c>
      <c r="G22" s="170">
        <v>2.12</v>
      </c>
      <c r="H22" s="169"/>
    </row>
    <row r="23" spans="1:8" s="2" customFormat="1" ht="24" customHeight="1">
      <c r="A23" s="167">
        <v>9</v>
      </c>
      <c r="B23" s="168" t="s">
        <v>422</v>
      </c>
      <c r="C23" s="168" t="s">
        <v>423</v>
      </c>
      <c r="D23" s="168" t="s">
        <v>236</v>
      </c>
      <c r="E23" s="169">
        <v>1.631</v>
      </c>
      <c r="F23" s="170">
        <v>0.4</v>
      </c>
      <c r="G23" s="170">
        <v>0.65</v>
      </c>
      <c r="H23" s="169"/>
    </row>
    <row r="24" spans="1:8" s="2" customFormat="1" ht="28.5" customHeight="1">
      <c r="A24" s="163"/>
      <c r="B24" s="164" t="s">
        <v>576</v>
      </c>
      <c r="C24" s="164" t="s">
        <v>577</v>
      </c>
      <c r="D24" s="164"/>
      <c r="E24" s="165"/>
      <c r="F24" s="166"/>
      <c r="G24" s="166">
        <v>13158.91</v>
      </c>
      <c r="H24" s="165">
        <v>0.1600412</v>
      </c>
    </row>
    <row r="25" spans="1:8" s="2" customFormat="1" ht="24" customHeight="1">
      <c r="A25" s="167">
        <v>10</v>
      </c>
      <c r="B25" s="168" t="s">
        <v>578</v>
      </c>
      <c r="C25" s="168" t="s">
        <v>579</v>
      </c>
      <c r="D25" s="168" t="s">
        <v>217</v>
      </c>
      <c r="E25" s="169">
        <v>2</v>
      </c>
      <c r="F25" s="170">
        <v>408.92</v>
      </c>
      <c r="G25" s="170">
        <v>817.84</v>
      </c>
      <c r="H25" s="169"/>
    </row>
    <row r="26" spans="1:8" s="2" customFormat="1" ht="13.5" customHeight="1">
      <c r="A26" s="179">
        <v>11</v>
      </c>
      <c r="B26" s="180" t="s">
        <v>580</v>
      </c>
      <c r="C26" s="180" t="s">
        <v>581</v>
      </c>
      <c r="D26" s="180" t="s">
        <v>217</v>
      </c>
      <c r="E26" s="181">
        <v>2</v>
      </c>
      <c r="F26" s="182">
        <v>2226.48</v>
      </c>
      <c r="G26" s="182">
        <v>4452.96</v>
      </c>
      <c r="H26" s="181">
        <v>0.094</v>
      </c>
    </row>
    <row r="27" spans="1:8" s="2" customFormat="1" ht="13.5" customHeight="1">
      <c r="A27" s="179">
        <v>12</v>
      </c>
      <c r="B27" s="180" t="s">
        <v>582</v>
      </c>
      <c r="C27" s="180" t="s">
        <v>583</v>
      </c>
      <c r="D27" s="180" t="s">
        <v>217</v>
      </c>
      <c r="E27" s="181">
        <v>2</v>
      </c>
      <c r="F27" s="182">
        <v>170.68</v>
      </c>
      <c r="G27" s="182">
        <v>341.36</v>
      </c>
      <c r="H27" s="181"/>
    </row>
    <row r="28" spans="1:8" s="2" customFormat="1" ht="13.5" customHeight="1">
      <c r="A28" s="179">
        <v>13</v>
      </c>
      <c r="B28" s="180" t="s">
        <v>584</v>
      </c>
      <c r="C28" s="180" t="s">
        <v>585</v>
      </c>
      <c r="D28" s="180" t="s">
        <v>391</v>
      </c>
      <c r="E28" s="181">
        <v>1</v>
      </c>
      <c r="F28" s="182">
        <v>26.91</v>
      </c>
      <c r="G28" s="182">
        <v>26.91</v>
      </c>
      <c r="H28" s="181"/>
    </row>
    <row r="29" spans="1:8" s="2" customFormat="1" ht="13.5" customHeight="1">
      <c r="A29" s="179">
        <v>14</v>
      </c>
      <c r="B29" s="180" t="s">
        <v>586</v>
      </c>
      <c r="C29" s="180" t="s">
        <v>587</v>
      </c>
      <c r="D29" s="180" t="s">
        <v>391</v>
      </c>
      <c r="E29" s="181">
        <v>1</v>
      </c>
      <c r="F29" s="182">
        <v>62.92</v>
      </c>
      <c r="G29" s="182">
        <v>62.92</v>
      </c>
      <c r="H29" s="181"/>
    </row>
    <row r="30" spans="1:8" s="2" customFormat="1" ht="13.5" customHeight="1">
      <c r="A30" s="179">
        <v>15</v>
      </c>
      <c r="B30" s="180" t="s">
        <v>588</v>
      </c>
      <c r="C30" s="180" t="s">
        <v>589</v>
      </c>
      <c r="D30" s="180" t="s">
        <v>391</v>
      </c>
      <c r="E30" s="181">
        <v>1</v>
      </c>
      <c r="F30" s="182">
        <v>57.56</v>
      </c>
      <c r="G30" s="182">
        <v>57.56</v>
      </c>
      <c r="H30" s="181"/>
    </row>
    <row r="31" spans="1:8" s="2" customFormat="1" ht="13.5" customHeight="1">
      <c r="A31" s="179">
        <v>16</v>
      </c>
      <c r="B31" s="180" t="s">
        <v>590</v>
      </c>
      <c r="C31" s="180" t="s">
        <v>591</v>
      </c>
      <c r="D31" s="180" t="s">
        <v>217</v>
      </c>
      <c r="E31" s="181">
        <v>2</v>
      </c>
      <c r="F31" s="182">
        <v>188.71</v>
      </c>
      <c r="G31" s="182">
        <v>377.42</v>
      </c>
      <c r="H31" s="181"/>
    </row>
    <row r="32" spans="1:8" s="2" customFormat="1" ht="13.5" customHeight="1">
      <c r="A32" s="179">
        <v>17</v>
      </c>
      <c r="B32" s="180" t="s">
        <v>592</v>
      </c>
      <c r="C32" s="180" t="s">
        <v>593</v>
      </c>
      <c r="D32" s="180" t="s">
        <v>217</v>
      </c>
      <c r="E32" s="181">
        <v>1</v>
      </c>
      <c r="F32" s="182">
        <v>872.27</v>
      </c>
      <c r="G32" s="182">
        <v>872.27</v>
      </c>
      <c r="H32" s="181"/>
    </row>
    <row r="33" spans="1:8" s="2" customFormat="1" ht="13.5" customHeight="1">
      <c r="A33" s="179">
        <v>18</v>
      </c>
      <c r="B33" s="180" t="s">
        <v>594</v>
      </c>
      <c r="C33" s="180" t="s">
        <v>595</v>
      </c>
      <c r="D33" s="180" t="s">
        <v>217</v>
      </c>
      <c r="E33" s="181">
        <v>2</v>
      </c>
      <c r="F33" s="182">
        <v>131.91</v>
      </c>
      <c r="G33" s="182">
        <v>263.82</v>
      </c>
      <c r="H33" s="181"/>
    </row>
    <row r="34" spans="1:8" s="2" customFormat="1" ht="13.5" customHeight="1">
      <c r="A34" s="179">
        <v>19</v>
      </c>
      <c r="B34" s="180" t="s">
        <v>596</v>
      </c>
      <c r="C34" s="180" t="s">
        <v>597</v>
      </c>
      <c r="D34" s="180" t="s">
        <v>217</v>
      </c>
      <c r="E34" s="181">
        <v>2</v>
      </c>
      <c r="F34" s="182">
        <v>61.04</v>
      </c>
      <c r="G34" s="182">
        <v>122.08</v>
      </c>
      <c r="H34" s="181"/>
    </row>
    <row r="35" spans="1:8" s="2" customFormat="1" ht="13.5" customHeight="1">
      <c r="A35" s="179">
        <v>20</v>
      </c>
      <c r="B35" s="180" t="s">
        <v>598</v>
      </c>
      <c r="C35" s="180" t="s">
        <v>599</v>
      </c>
      <c r="D35" s="180" t="s">
        <v>217</v>
      </c>
      <c r="E35" s="181">
        <v>2</v>
      </c>
      <c r="F35" s="182">
        <v>21.78</v>
      </c>
      <c r="G35" s="182">
        <v>43.56</v>
      </c>
      <c r="H35" s="181"/>
    </row>
    <row r="36" spans="1:8" s="2" customFormat="1" ht="24" customHeight="1">
      <c r="A36" s="179">
        <v>21</v>
      </c>
      <c r="B36" s="180" t="s">
        <v>600</v>
      </c>
      <c r="C36" s="180" t="s">
        <v>601</v>
      </c>
      <c r="D36" s="180" t="s">
        <v>217</v>
      </c>
      <c r="E36" s="181">
        <v>2</v>
      </c>
      <c r="F36" s="182">
        <v>326.66</v>
      </c>
      <c r="G36" s="182">
        <v>653.32</v>
      </c>
      <c r="H36" s="181"/>
    </row>
    <row r="37" spans="1:8" s="2" customFormat="1" ht="13.5" customHeight="1">
      <c r="A37" s="179">
        <v>22</v>
      </c>
      <c r="B37" s="180" t="s">
        <v>602</v>
      </c>
      <c r="C37" s="180" t="s">
        <v>603</v>
      </c>
      <c r="D37" s="180" t="s">
        <v>217</v>
      </c>
      <c r="E37" s="181">
        <v>1</v>
      </c>
      <c r="F37" s="182">
        <v>103.02</v>
      </c>
      <c r="G37" s="182">
        <v>103.02</v>
      </c>
      <c r="H37" s="181"/>
    </row>
    <row r="38" spans="1:8" s="2" customFormat="1" ht="13.5" customHeight="1">
      <c r="A38" s="179">
        <v>23</v>
      </c>
      <c r="B38" s="180" t="s">
        <v>604</v>
      </c>
      <c r="C38" s="180" t="s">
        <v>605</v>
      </c>
      <c r="D38" s="180" t="s">
        <v>217</v>
      </c>
      <c r="E38" s="181">
        <v>2</v>
      </c>
      <c r="F38" s="182">
        <v>74.96</v>
      </c>
      <c r="G38" s="182">
        <v>149.92</v>
      </c>
      <c r="H38" s="181"/>
    </row>
    <row r="39" spans="1:8" s="2" customFormat="1" ht="13.5" customHeight="1">
      <c r="A39" s="179">
        <v>24</v>
      </c>
      <c r="B39" s="180" t="s">
        <v>606</v>
      </c>
      <c r="C39" s="180" t="s">
        <v>607</v>
      </c>
      <c r="D39" s="180" t="s">
        <v>217</v>
      </c>
      <c r="E39" s="181">
        <v>1</v>
      </c>
      <c r="F39" s="182">
        <v>46.84</v>
      </c>
      <c r="G39" s="182">
        <v>46.84</v>
      </c>
      <c r="H39" s="181"/>
    </row>
    <row r="40" spans="1:8" s="2" customFormat="1" ht="13.5" customHeight="1">
      <c r="A40" s="179">
        <v>25</v>
      </c>
      <c r="B40" s="180" t="s">
        <v>608</v>
      </c>
      <c r="C40" s="180" t="s">
        <v>609</v>
      </c>
      <c r="D40" s="180" t="s">
        <v>217</v>
      </c>
      <c r="E40" s="181">
        <v>2</v>
      </c>
      <c r="F40" s="182">
        <v>27.71</v>
      </c>
      <c r="G40" s="182">
        <v>55.42</v>
      </c>
      <c r="H40" s="181"/>
    </row>
    <row r="41" spans="1:8" s="2" customFormat="1" ht="13.5" customHeight="1">
      <c r="A41" s="179">
        <v>26</v>
      </c>
      <c r="B41" s="180" t="s">
        <v>610</v>
      </c>
      <c r="C41" s="180" t="s">
        <v>611</v>
      </c>
      <c r="D41" s="180" t="s">
        <v>217</v>
      </c>
      <c r="E41" s="181">
        <v>2</v>
      </c>
      <c r="F41" s="182">
        <v>41.25</v>
      </c>
      <c r="G41" s="182">
        <v>82.5</v>
      </c>
      <c r="H41" s="181"/>
    </row>
    <row r="42" spans="1:8" s="2" customFormat="1" ht="13.5" customHeight="1">
      <c r="A42" s="179">
        <v>27</v>
      </c>
      <c r="B42" s="180" t="s">
        <v>612</v>
      </c>
      <c r="C42" s="180" t="s">
        <v>613</v>
      </c>
      <c r="D42" s="180" t="s">
        <v>217</v>
      </c>
      <c r="E42" s="181">
        <v>2</v>
      </c>
      <c r="F42" s="182">
        <v>42.77</v>
      </c>
      <c r="G42" s="182">
        <v>85.54</v>
      </c>
      <c r="H42" s="181"/>
    </row>
    <row r="43" spans="1:8" s="2" customFormat="1" ht="24" customHeight="1">
      <c r="A43" s="167">
        <v>28</v>
      </c>
      <c r="B43" s="168" t="s">
        <v>614</v>
      </c>
      <c r="C43" s="168" t="s">
        <v>615</v>
      </c>
      <c r="D43" s="168" t="s">
        <v>217</v>
      </c>
      <c r="E43" s="169">
        <v>2</v>
      </c>
      <c r="F43" s="170">
        <v>84.72</v>
      </c>
      <c r="G43" s="170">
        <v>169.44</v>
      </c>
      <c r="H43" s="169">
        <v>0.0055012</v>
      </c>
    </row>
    <row r="44" spans="1:8" s="2" customFormat="1" ht="24" customHeight="1">
      <c r="A44" s="179">
        <v>29</v>
      </c>
      <c r="B44" s="180" t="s">
        <v>616</v>
      </c>
      <c r="C44" s="180" t="s">
        <v>617</v>
      </c>
      <c r="D44" s="180" t="s">
        <v>217</v>
      </c>
      <c r="E44" s="181">
        <v>1</v>
      </c>
      <c r="F44" s="182">
        <v>669.55</v>
      </c>
      <c r="G44" s="182">
        <v>669.55</v>
      </c>
      <c r="H44" s="181">
        <v>0.00551</v>
      </c>
    </row>
    <row r="45" spans="1:8" s="2" customFormat="1" ht="24" customHeight="1">
      <c r="A45" s="179">
        <v>30</v>
      </c>
      <c r="B45" s="180" t="s">
        <v>618</v>
      </c>
      <c r="C45" s="180" t="s">
        <v>619</v>
      </c>
      <c r="D45" s="180" t="s">
        <v>217</v>
      </c>
      <c r="E45" s="181">
        <v>1</v>
      </c>
      <c r="F45" s="182">
        <v>801.89</v>
      </c>
      <c r="G45" s="182">
        <v>801.89</v>
      </c>
      <c r="H45" s="181"/>
    </row>
    <row r="46" spans="1:8" s="2" customFormat="1" ht="24" customHeight="1">
      <c r="A46" s="167">
        <v>31</v>
      </c>
      <c r="B46" s="168" t="s">
        <v>620</v>
      </c>
      <c r="C46" s="168" t="s">
        <v>621</v>
      </c>
      <c r="D46" s="168" t="s">
        <v>442</v>
      </c>
      <c r="E46" s="169">
        <v>1</v>
      </c>
      <c r="F46" s="170">
        <v>1120.32</v>
      </c>
      <c r="G46" s="170">
        <v>1120.32</v>
      </c>
      <c r="H46" s="169">
        <v>0.00633</v>
      </c>
    </row>
    <row r="47" spans="1:8" s="2" customFormat="1" ht="24" customHeight="1">
      <c r="A47" s="179">
        <v>32</v>
      </c>
      <c r="B47" s="180" t="s">
        <v>622</v>
      </c>
      <c r="C47" s="180" t="s">
        <v>623</v>
      </c>
      <c r="D47" s="180" t="s">
        <v>217</v>
      </c>
      <c r="E47" s="181">
        <v>1</v>
      </c>
      <c r="F47" s="182">
        <v>189.5</v>
      </c>
      <c r="G47" s="182">
        <v>189.5</v>
      </c>
      <c r="H47" s="181"/>
    </row>
    <row r="48" spans="1:8" s="2" customFormat="1" ht="13.5" customHeight="1">
      <c r="A48" s="179">
        <v>33</v>
      </c>
      <c r="B48" s="180" t="s">
        <v>624</v>
      </c>
      <c r="C48" s="180" t="s">
        <v>625</v>
      </c>
      <c r="D48" s="180" t="s">
        <v>217</v>
      </c>
      <c r="E48" s="181">
        <v>2</v>
      </c>
      <c r="F48" s="182">
        <v>15.78</v>
      </c>
      <c r="G48" s="182">
        <v>31.56</v>
      </c>
      <c r="H48" s="181">
        <v>0.0014</v>
      </c>
    </row>
    <row r="49" spans="1:8" s="2" customFormat="1" ht="13.5" customHeight="1">
      <c r="A49" s="179">
        <v>34</v>
      </c>
      <c r="B49" s="180" t="s">
        <v>626</v>
      </c>
      <c r="C49" s="180" t="s">
        <v>627</v>
      </c>
      <c r="D49" s="180" t="s">
        <v>217</v>
      </c>
      <c r="E49" s="181">
        <v>1</v>
      </c>
      <c r="F49" s="182">
        <v>141.65</v>
      </c>
      <c r="G49" s="182">
        <v>141.65</v>
      </c>
      <c r="H49" s="181"/>
    </row>
    <row r="50" spans="1:8" s="2" customFormat="1" ht="13.5" customHeight="1">
      <c r="A50" s="179">
        <v>35</v>
      </c>
      <c r="B50" s="180" t="s">
        <v>628</v>
      </c>
      <c r="C50" s="180" t="s">
        <v>629</v>
      </c>
      <c r="D50" s="180" t="s">
        <v>217</v>
      </c>
      <c r="E50" s="181">
        <v>6</v>
      </c>
      <c r="F50" s="182">
        <v>73.14</v>
      </c>
      <c r="G50" s="182">
        <v>438.84</v>
      </c>
      <c r="H50" s="181">
        <v>0.0282</v>
      </c>
    </row>
    <row r="51" spans="1:8" s="2" customFormat="1" ht="13.5" customHeight="1">
      <c r="A51" s="179">
        <v>36</v>
      </c>
      <c r="B51" s="180" t="s">
        <v>630</v>
      </c>
      <c r="C51" s="180" t="s">
        <v>631</v>
      </c>
      <c r="D51" s="180" t="s">
        <v>217</v>
      </c>
      <c r="E51" s="181">
        <v>2</v>
      </c>
      <c r="F51" s="182">
        <v>57.68</v>
      </c>
      <c r="G51" s="182">
        <v>115.36</v>
      </c>
      <c r="H51" s="181">
        <v>0.0091</v>
      </c>
    </row>
    <row r="52" spans="1:8" s="2" customFormat="1" ht="13.5" customHeight="1">
      <c r="A52" s="179">
        <v>37</v>
      </c>
      <c r="B52" s="180" t="s">
        <v>632</v>
      </c>
      <c r="C52" s="180" t="s">
        <v>633</v>
      </c>
      <c r="D52" s="180" t="s">
        <v>217</v>
      </c>
      <c r="E52" s="181">
        <v>2</v>
      </c>
      <c r="F52" s="182">
        <v>43.85</v>
      </c>
      <c r="G52" s="182">
        <v>87.7</v>
      </c>
      <c r="H52" s="181">
        <v>0.01</v>
      </c>
    </row>
    <row r="53" spans="1:8" s="2" customFormat="1" ht="13.5" customHeight="1">
      <c r="A53" s="179">
        <v>38</v>
      </c>
      <c r="B53" s="180" t="s">
        <v>634</v>
      </c>
      <c r="C53" s="180" t="s">
        <v>635</v>
      </c>
      <c r="D53" s="180" t="s">
        <v>217</v>
      </c>
      <c r="E53" s="181">
        <v>1</v>
      </c>
      <c r="F53" s="182">
        <v>48.08</v>
      </c>
      <c r="G53" s="182">
        <v>48.08</v>
      </c>
      <c r="H53" s="181"/>
    </row>
    <row r="54" spans="1:8" s="2" customFormat="1" ht="13.5" customHeight="1">
      <c r="A54" s="179">
        <v>39</v>
      </c>
      <c r="B54" s="180" t="s">
        <v>636</v>
      </c>
      <c r="C54" s="180" t="s">
        <v>637</v>
      </c>
      <c r="D54" s="180" t="s">
        <v>217</v>
      </c>
      <c r="E54" s="181">
        <v>1</v>
      </c>
      <c r="F54" s="182">
        <v>88.73</v>
      </c>
      <c r="G54" s="182">
        <v>88.73</v>
      </c>
      <c r="H54" s="181"/>
    </row>
    <row r="55" spans="1:8" s="2" customFormat="1" ht="13.5" customHeight="1">
      <c r="A55" s="179">
        <v>40</v>
      </c>
      <c r="B55" s="180" t="s">
        <v>638</v>
      </c>
      <c r="C55" s="180" t="s">
        <v>639</v>
      </c>
      <c r="D55" s="180" t="s">
        <v>217</v>
      </c>
      <c r="E55" s="181">
        <v>2</v>
      </c>
      <c r="F55" s="182">
        <v>26.11</v>
      </c>
      <c r="G55" s="182">
        <v>52.22</v>
      </c>
      <c r="H55" s="181"/>
    </row>
    <row r="56" spans="1:8" s="2" customFormat="1" ht="13.5" customHeight="1">
      <c r="A56" s="179">
        <v>41</v>
      </c>
      <c r="B56" s="180" t="s">
        <v>640</v>
      </c>
      <c r="C56" s="180" t="s">
        <v>641</v>
      </c>
      <c r="D56" s="180" t="s">
        <v>217</v>
      </c>
      <c r="E56" s="181">
        <v>2</v>
      </c>
      <c r="F56" s="182">
        <v>20.13</v>
      </c>
      <c r="G56" s="182">
        <v>40.26</v>
      </c>
      <c r="H56" s="181"/>
    </row>
    <row r="57" spans="1:8" s="2" customFormat="1" ht="13.5" customHeight="1">
      <c r="A57" s="167">
        <v>42</v>
      </c>
      <c r="B57" s="168" t="s">
        <v>642</v>
      </c>
      <c r="C57" s="168" t="s">
        <v>643</v>
      </c>
      <c r="D57" s="168" t="s">
        <v>236</v>
      </c>
      <c r="E57" s="169">
        <v>126.104</v>
      </c>
      <c r="F57" s="170">
        <v>3.3</v>
      </c>
      <c r="G57" s="170">
        <v>416.14</v>
      </c>
      <c r="H57" s="169"/>
    </row>
    <row r="58" spans="1:8" s="2" customFormat="1" ht="24" customHeight="1">
      <c r="A58" s="167">
        <v>43</v>
      </c>
      <c r="B58" s="168" t="s">
        <v>644</v>
      </c>
      <c r="C58" s="168" t="s">
        <v>645</v>
      </c>
      <c r="D58" s="168" t="s">
        <v>236</v>
      </c>
      <c r="E58" s="169">
        <v>126.104</v>
      </c>
      <c r="F58" s="170">
        <v>1.05</v>
      </c>
      <c r="G58" s="170">
        <v>132.41</v>
      </c>
      <c r="H58" s="169"/>
    </row>
    <row r="59" spans="1:8" s="2" customFormat="1" ht="28.5" customHeight="1">
      <c r="A59" s="163"/>
      <c r="B59" s="164" t="s">
        <v>646</v>
      </c>
      <c r="C59" s="164" t="s">
        <v>647</v>
      </c>
      <c r="D59" s="164"/>
      <c r="E59" s="165"/>
      <c r="F59" s="166"/>
      <c r="G59" s="166">
        <v>2142.92</v>
      </c>
      <c r="H59" s="165">
        <v>0.07707813856</v>
      </c>
    </row>
    <row r="60" spans="1:8" s="2" customFormat="1" ht="13.5" customHeight="1">
      <c r="A60" s="167">
        <v>44</v>
      </c>
      <c r="B60" s="168" t="s">
        <v>648</v>
      </c>
      <c r="C60" s="168" t="s">
        <v>649</v>
      </c>
      <c r="D60" s="168" t="s">
        <v>217</v>
      </c>
      <c r="E60" s="169">
        <v>1</v>
      </c>
      <c r="F60" s="170">
        <v>15.28</v>
      </c>
      <c r="G60" s="170">
        <v>15.28</v>
      </c>
      <c r="H60" s="169">
        <v>0.00016775</v>
      </c>
    </row>
    <row r="61" spans="1:8" s="2" customFormat="1" ht="13.5" customHeight="1">
      <c r="A61" s="179">
        <v>45</v>
      </c>
      <c r="B61" s="180" t="s">
        <v>650</v>
      </c>
      <c r="C61" s="180" t="s">
        <v>651</v>
      </c>
      <c r="D61" s="180" t="s">
        <v>217</v>
      </c>
      <c r="E61" s="181">
        <v>1</v>
      </c>
      <c r="F61" s="182">
        <v>296.74</v>
      </c>
      <c r="G61" s="182">
        <v>296.74</v>
      </c>
      <c r="H61" s="181"/>
    </row>
    <row r="62" spans="1:8" s="2" customFormat="1" ht="13.5" customHeight="1">
      <c r="A62" s="179">
        <v>46</v>
      </c>
      <c r="B62" s="180" t="s">
        <v>652</v>
      </c>
      <c r="C62" s="180" t="s">
        <v>653</v>
      </c>
      <c r="D62" s="180" t="s">
        <v>217</v>
      </c>
      <c r="E62" s="181">
        <v>1</v>
      </c>
      <c r="F62" s="182">
        <v>92.69</v>
      </c>
      <c r="G62" s="182">
        <v>92.69</v>
      </c>
      <c r="H62" s="181"/>
    </row>
    <row r="63" spans="1:8" s="2" customFormat="1" ht="13.5" customHeight="1">
      <c r="A63" s="167">
        <v>47</v>
      </c>
      <c r="B63" s="168" t="s">
        <v>654</v>
      </c>
      <c r="C63" s="168" t="s">
        <v>655</v>
      </c>
      <c r="D63" s="168" t="s">
        <v>217</v>
      </c>
      <c r="E63" s="169">
        <v>1</v>
      </c>
      <c r="F63" s="170">
        <v>30.98</v>
      </c>
      <c r="G63" s="170">
        <v>30.98</v>
      </c>
      <c r="H63" s="169"/>
    </row>
    <row r="64" spans="1:8" s="2" customFormat="1" ht="13.5" customHeight="1">
      <c r="A64" s="179">
        <v>48</v>
      </c>
      <c r="B64" s="180" t="s">
        <v>656</v>
      </c>
      <c r="C64" s="180" t="s">
        <v>657</v>
      </c>
      <c r="D64" s="180" t="s">
        <v>391</v>
      </c>
      <c r="E64" s="181">
        <v>1</v>
      </c>
      <c r="F64" s="182">
        <v>239.89</v>
      </c>
      <c r="G64" s="182">
        <v>239.89</v>
      </c>
      <c r="H64" s="181"/>
    </row>
    <row r="65" spans="1:8" s="2" customFormat="1" ht="24" customHeight="1">
      <c r="A65" s="167">
        <v>49</v>
      </c>
      <c r="B65" s="168" t="s">
        <v>658</v>
      </c>
      <c r="C65" s="168" t="s">
        <v>659</v>
      </c>
      <c r="D65" s="168" t="s">
        <v>217</v>
      </c>
      <c r="E65" s="169">
        <v>1</v>
      </c>
      <c r="F65" s="170">
        <v>47.97</v>
      </c>
      <c r="G65" s="170">
        <v>47.97</v>
      </c>
      <c r="H65" s="169"/>
    </row>
    <row r="66" spans="1:8" s="2" customFormat="1" ht="24" customHeight="1">
      <c r="A66" s="179">
        <v>50</v>
      </c>
      <c r="B66" s="180" t="s">
        <v>660</v>
      </c>
      <c r="C66" s="180" t="s">
        <v>661</v>
      </c>
      <c r="D66" s="180" t="s">
        <v>217</v>
      </c>
      <c r="E66" s="181">
        <v>1</v>
      </c>
      <c r="F66" s="182">
        <v>686.94</v>
      </c>
      <c r="G66" s="182">
        <v>686.94</v>
      </c>
      <c r="H66" s="181">
        <v>0.075</v>
      </c>
    </row>
    <row r="67" spans="1:8" s="2" customFormat="1" ht="24" customHeight="1">
      <c r="A67" s="167">
        <v>51</v>
      </c>
      <c r="B67" s="168" t="s">
        <v>662</v>
      </c>
      <c r="C67" s="168" t="s">
        <v>663</v>
      </c>
      <c r="D67" s="168" t="s">
        <v>442</v>
      </c>
      <c r="E67" s="169">
        <v>2</v>
      </c>
      <c r="F67" s="170">
        <v>56.46</v>
      </c>
      <c r="G67" s="170">
        <v>112.92</v>
      </c>
      <c r="H67" s="169"/>
    </row>
    <row r="68" spans="1:8" s="2" customFormat="1" ht="24" customHeight="1">
      <c r="A68" s="167">
        <v>52</v>
      </c>
      <c r="B68" s="168" t="s">
        <v>664</v>
      </c>
      <c r="C68" s="168" t="s">
        <v>665</v>
      </c>
      <c r="D68" s="168" t="s">
        <v>442</v>
      </c>
      <c r="E68" s="169">
        <v>1</v>
      </c>
      <c r="F68" s="170">
        <v>86.78</v>
      </c>
      <c r="G68" s="170">
        <v>86.78</v>
      </c>
      <c r="H68" s="169"/>
    </row>
    <row r="69" spans="1:8" s="2" customFormat="1" ht="24" customHeight="1">
      <c r="A69" s="167">
        <v>53</v>
      </c>
      <c r="B69" s="168" t="s">
        <v>666</v>
      </c>
      <c r="C69" s="168" t="s">
        <v>667</v>
      </c>
      <c r="D69" s="168" t="s">
        <v>442</v>
      </c>
      <c r="E69" s="169">
        <v>1</v>
      </c>
      <c r="F69" s="170">
        <v>5.59</v>
      </c>
      <c r="G69" s="170">
        <v>5.59</v>
      </c>
      <c r="H69" s="169">
        <v>3.038856E-05</v>
      </c>
    </row>
    <row r="70" spans="1:8" s="2" customFormat="1" ht="24" customHeight="1">
      <c r="A70" s="179">
        <v>54</v>
      </c>
      <c r="B70" s="180" t="s">
        <v>668</v>
      </c>
      <c r="C70" s="180" t="s">
        <v>669</v>
      </c>
      <c r="D70" s="180" t="s">
        <v>217</v>
      </c>
      <c r="E70" s="181">
        <v>1</v>
      </c>
      <c r="F70" s="182">
        <v>264.55</v>
      </c>
      <c r="G70" s="182">
        <v>264.55</v>
      </c>
      <c r="H70" s="181">
        <v>0.00188</v>
      </c>
    </row>
    <row r="71" spans="1:8" s="2" customFormat="1" ht="13.5" customHeight="1">
      <c r="A71" s="167">
        <v>55</v>
      </c>
      <c r="B71" s="168" t="s">
        <v>670</v>
      </c>
      <c r="C71" s="168" t="s">
        <v>671</v>
      </c>
      <c r="D71" s="168" t="s">
        <v>236</v>
      </c>
      <c r="E71" s="169">
        <v>21.102</v>
      </c>
      <c r="F71" s="170">
        <v>1.1</v>
      </c>
      <c r="G71" s="170">
        <v>23.21</v>
      </c>
      <c r="H71" s="169"/>
    </row>
    <row r="72" spans="1:8" s="2" customFormat="1" ht="24" customHeight="1">
      <c r="A72" s="167">
        <v>56</v>
      </c>
      <c r="B72" s="168" t="s">
        <v>672</v>
      </c>
      <c r="C72" s="168" t="s">
        <v>673</v>
      </c>
      <c r="D72" s="168" t="s">
        <v>236</v>
      </c>
      <c r="E72" s="169">
        <v>21.102</v>
      </c>
      <c r="F72" s="170">
        <v>0.45</v>
      </c>
      <c r="G72" s="170">
        <v>9.5</v>
      </c>
      <c r="H72" s="169"/>
    </row>
    <row r="73" spans="1:8" s="2" customFormat="1" ht="24" customHeight="1">
      <c r="A73" s="167">
        <v>57</v>
      </c>
      <c r="B73" s="168" t="s">
        <v>674</v>
      </c>
      <c r="C73" s="168" t="s">
        <v>675</v>
      </c>
      <c r="D73" s="168" t="s">
        <v>391</v>
      </c>
      <c r="E73" s="169">
        <v>2</v>
      </c>
      <c r="F73" s="170">
        <v>114.94</v>
      </c>
      <c r="G73" s="170">
        <v>229.88</v>
      </c>
      <c r="H73" s="169"/>
    </row>
    <row r="74" spans="1:8" s="2" customFormat="1" ht="28.5" customHeight="1">
      <c r="A74" s="163"/>
      <c r="B74" s="164" t="s">
        <v>443</v>
      </c>
      <c r="C74" s="164" t="s">
        <v>444</v>
      </c>
      <c r="D74" s="164"/>
      <c r="E74" s="165"/>
      <c r="F74" s="166"/>
      <c r="G74" s="166">
        <v>1046.19</v>
      </c>
      <c r="H74" s="165">
        <v>0.1175771712</v>
      </c>
    </row>
    <row r="75" spans="1:8" s="2" customFormat="1" ht="13.5" customHeight="1">
      <c r="A75" s="167">
        <v>58</v>
      </c>
      <c r="B75" s="168" t="s">
        <v>447</v>
      </c>
      <c r="C75" s="168" t="s">
        <v>676</v>
      </c>
      <c r="D75" s="168" t="s">
        <v>191</v>
      </c>
      <c r="E75" s="169">
        <v>2</v>
      </c>
      <c r="F75" s="170">
        <v>9.41</v>
      </c>
      <c r="G75" s="170">
        <v>18.82</v>
      </c>
      <c r="H75" s="169">
        <v>0.00272</v>
      </c>
    </row>
    <row r="76" spans="1:8" s="2" customFormat="1" ht="13.5" customHeight="1">
      <c r="A76" s="167">
        <v>59</v>
      </c>
      <c r="B76" s="168" t="s">
        <v>449</v>
      </c>
      <c r="C76" s="168" t="s">
        <v>677</v>
      </c>
      <c r="D76" s="168" t="s">
        <v>191</v>
      </c>
      <c r="E76" s="169">
        <v>13</v>
      </c>
      <c r="F76" s="170">
        <v>10.2</v>
      </c>
      <c r="G76" s="170">
        <v>132.6</v>
      </c>
      <c r="H76" s="169">
        <v>0.0192574356</v>
      </c>
    </row>
    <row r="77" spans="1:8" s="2" customFormat="1" ht="13.5" customHeight="1">
      <c r="A77" s="167">
        <v>60</v>
      </c>
      <c r="B77" s="168" t="s">
        <v>453</v>
      </c>
      <c r="C77" s="168" t="s">
        <v>678</v>
      </c>
      <c r="D77" s="168" t="s">
        <v>191</v>
      </c>
      <c r="E77" s="169">
        <v>2</v>
      </c>
      <c r="F77" s="170">
        <v>17.52</v>
      </c>
      <c r="G77" s="170">
        <v>35.04</v>
      </c>
      <c r="H77" s="169">
        <v>0.0033</v>
      </c>
    </row>
    <row r="78" spans="1:8" s="2" customFormat="1" ht="13.5" customHeight="1">
      <c r="A78" s="167">
        <v>61</v>
      </c>
      <c r="B78" s="168" t="s">
        <v>679</v>
      </c>
      <c r="C78" s="168" t="s">
        <v>680</v>
      </c>
      <c r="D78" s="168" t="s">
        <v>191</v>
      </c>
      <c r="E78" s="169">
        <v>6</v>
      </c>
      <c r="F78" s="170">
        <v>24.21</v>
      </c>
      <c r="G78" s="170">
        <v>145.26</v>
      </c>
      <c r="H78" s="169">
        <v>0.0123997356</v>
      </c>
    </row>
    <row r="79" spans="1:8" s="2" customFormat="1" ht="13.5" customHeight="1">
      <c r="A79" s="167">
        <v>62</v>
      </c>
      <c r="B79" s="168" t="s">
        <v>681</v>
      </c>
      <c r="C79" s="168" t="s">
        <v>682</v>
      </c>
      <c r="D79" s="168" t="s">
        <v>217</v>
      </c>
      <c r="E79" s="169">
        <v>4</v>
      </c>
      <c r="F79" s="170">
        <v>5.14</v>
      </c>
      <c r="G79" s="170">
        <v>20.56</v>
      </c>
      <c r="H79" s="169"/>
    </row>
    <row r="80" spans="1:8" s="2" customFormat="1" ht="24" customHeight="1">
      <c r="A80" s="179">
        <v>63</v>
      </c>
      <c r="B80" s="180" t="s">
        <v>683</v>
      </c>
      <c r="C80" s="180" t="s">
        <v>684</v>
      </c>
      <c r="D80" s="180" t="s">
        <v>217</v>
      </c>
      <c r="E80" s="181">
        <v>4</v>
      </c>
      <c r="F80" s="182">
        <v>4.2</v>
      </c>
      <c r="G80" s="182">
        <v>16.8</v>
      </c>
      <c r="H80" s="181">
        <v>0.00024</v>
      </c>
    </row>
    <row r="81" spans="1:8" s="2" customFormat="1" ht="13.5" customHeight="1">
      <c r="A81" s="167">
        <v>64</v>
      </c>
      <c r="B81" s="168" t="s">
        <v>685</v>
      </c>
      <c r="C81" s="168" t="s">
        <v>686</v>
      </c>
      <c r="D81" s="168" t="s">
        <v>217</v>
      </c>
      <c r="E81" s="169">
        <v>10</v>
      </c>
      <c r="F81" s="170">
        <v>5.35</v>
      </c>
      <c r="G81" s="170">
        <v>53.5</v>
      </c>
      <c r="H81" s="169"/>
    </row>
    <row r="82" spans="1:8" s="2" customFormat="1" ht="24" customHeight="1">
      <c r="A82" s="179">
        <v>65</v>
      </c>
      <c r="B82" s="180" t="s">
        <v>687</v>
      </c>
      <c r="C82" s="180" t="s">
        <v>688</v>
      </c>
      <c r="D82" s="180" t="s">
        <v>217</v>
      </c>
      <c r="E82" s="181">
        <v>8</v>
      </c>
      <c r="F82" s="182">
        <v>6.22</v>
      </c>
      <c r="G82" s="182">
        <v>49.76</v>
      </c>
      <c r="H82" s="181">
        <v>0.000816</v>
      </c>
    </row>
    <row r="83" spans="1:8" s="2" customFormat="1" ht="24" customHeight="1">
      <c r="A83" s="179">
        <v>66</v>
      </c>
      <c r="B83" s="180" t="s">
        <v>689</v>
      </c>
      <c r="C83" s="180" t="s">
        <v>690</v>
      </c>
      <c r="D83" s="180" t="s">
        <v>217</v>
      </c>
      <c r="E83" s="181">
        <v>2</v>
      </c>
      <c r="F83" s="182">
        <v>6.88</v>
      </c>
      <c r="G83" s="182">
        <v>13.76</v>
      </c>
      <c r="H83" s="181">
        <v>0.00022</v>
      </c>
    </row>
    <row r="84" spans="1:8" s="2" customFormat="1" ht="13.5" customHeight="1">
      <c r="A84" s="167">
        <v>67</v>
      </c>
      <c r="B84" s="168" t="s">
        <v>691</v>
      </c>
      <c r="C84" s="168" t="s">
        <v>692</v>
      </c>
      <c r="D84" s="168" t="s">
        <v>217</v>
      </c>
      <c r="E84" s="169">
        <v>4</v>
      </c>
      <c r="F84" s="170">
        <v>6.47</v>
      </c>
      <c r="G84" s="170">
        <v>25.88</v>
      </c>
      <c r="H84" s="169"/>
    </row>
    <row r="85" spans="1:8" s="2" customFormat="1" ht="24" customHeight="1">
      <c r="A85" s="179">
        <v>68</v>
      </c>
      <c r="B85" s="180" t="s">
        <v>693</v>
      </c>
      <c r="C85" s="180" t="s">
        <v>694</v>
      </c>
      <c r="D85" s="180" t="s">
        <v>217</v>
      </c>
      <c r="E85" s="181">
        <v>4</v>
      </c>
      <c r="F85" s="182">
        <v>8.76</v>
      </c>
      <c r="G85" s="182">
        <v>35.04</v>
      </c>
      <c r="H85" s="181">
        <v>0.000736</v>
      </c>
    </row>
    <row r="86" spans="1:8" s="2" customFormat="1" ht="13.5" customHeight="1">
      <c r="A86" s="167">
        <v>69</v>
      </c>
      <c r="B86" s="168" t="s">
        <v>695</v>
      </c>
      <c r="C86" s="168" t="s">
        <v>696</v>
      </c>
      <c r="D86" s="168" t="s">
        <v>217</v>
      </c>
      <c r="E86" s="169">
        <v>16</v>
      </c>
      <c r="F86" s="170">
        <v>6.63</v>
      </c>
      <c r="G86" s="170">
        <v>106.08</v>
      </c>
      <c r="H86" s="169"/>
    </row>
    <row r="87" spans="1:8" s="2" customFormat="1" ht="13.5" customHeight="1">
      <c r="A87" s="179">
        <v>70</v>
      </c>
      <c r="B87" s="180" t="s">
        <v>697</v>
      </c>
      <c r="C87" s="180" t="s">
        <v>698</v>
      </c>
      <c r="D87" s="180" t="s">
        <v>217</v>
      </c>
      <c r="E87" s="181">
        <v>4</v>
      </c>
      <c r="F87" s="182">
        <v>19.67</v>
      </c>
      <c r="G87" s="182">
        <v>78.68</v>
      </c>
      <c r="H87" s="181">
        <v>0.002236</v>
      </c>
    </row>
    <row r="88" spans="1:8" s="2" customFormat="1" ht="24" customHeight="1">
      <c r="A88" s="179">
        <v>71</v>
      </c>
      <c r="B88" s="180" t="s">
        <v>699</v>
      </c>
      <c r="C88" s="180" t="s">
        <v>700</v>
      </c>
      <c r="D88" s="180" t="s">
        <v>217</v>
      </c>
      <c r="E88" s="181">
        <v>6</v>
      </c>
      <c r="F88" s="182">
        <v>9</v>
      </c>
      <c r="G88" s="182">
        <v>54</v>
      </c>
      <c r="H88" s="181">
        <v>0.001692</v>
      </c>
    </row>
    <row r="89" spans="1:8" s="2" customFormat="1" ht="24" customHeight="1">
      <c r="A89" s="179">
        <v>72</v>
      </c>
      <c r="B89" s="180" t="s">
        <v>701</v>
      </c>
      <c r="C89" s="180" t="s">
        <v>702</v>
      </c>
      <c r="D89" s="180" t="s">
        <v>217</v>
      </c>
      <c r="E89" s="181">
        <v>2</v>
      </c>
      <c r="F89" s="182">
        <v>12.83</v>
      </c>
      <c r="G89" s="182">
        <v>25.66</v>
      </c>
      <c r="H89" s="181">
        <v>0.00072</v>
      </c>
    </row>
    <row r="90" spans="1:8" s="2" customFormat="1" ht="24" customHeight="1">
      <c r="A90" s="179">
        <v>73</v>
      </c>
      <c r="B90" s="180" t="s">
        <v>703</v>
      </c>
      <c r="C90" s="180" t="s">
        <v>704</v>
      </c>
      <c r="D90" s="180" t="s">
        <v>217</v>
      </c>
      <c r="E90" s="181">
        <v>2</v>
      </c>
      <c r="F90" s="182">
        <v>18.96</v>
      </c>
      <c r="G90" s="182">
        <v>37.92</v>
      </c>
      <c r="H90" s="181">
        <v>0.000626</v>
      </c>
    </row>
    <row r="91" spans="1:8" s="2" customFormat="1" ht="24" customHeight="1">
      <c r="A91" s="179">
        <v>74</v>
      </c>
      <c r="B91" s="180" t="s">
        <v>705</v>
      </c>
      <c r="C91" s="180" t="s">
        <v>706</v>
      </c>
      <c r="D91" s="180" t="s">
        <v>217</v>
      </c>
      <c r="E91" s="181">
        <v>2</v>
      </c>
      <c r="F91" s="182">
        <v>12.29</v>
      </c>
      <c r="G91" s="182">
        <v>24.58</v>
      </c>
      <c r="H91" s="181">
        <v>0.000674</v>
      </c>
    </row>
    <row r="92" spans="1:8" s="2" customFormat="1" ht="13.5" customHeight="1">
      <c r="A92" s="167">
        <v>75</v>
      </c>
      <c r="B92" s="168" t="s">
        <v>707</v>
      </c>
      <c r="C92" s="168" t="s">
        <v>708</v>
      </c>
      <c r="D92" s="168" t="s">
        <v>191</v>
      </c>
      <c r="E92" s="169">
        <v>17</v>
      </c>
      <c r="F92" s="170">
        <v>0.59</v>
      </c>
      <c r="G92" s="170">
        <v>10.03</v>
      </c>
      <c r="H92" s="169">
        <v>0.03264</v>
      </c>
    </row>
    <row r="93" spans="1:8" s="2" customFormat="1" ht="13.5" customHeight="1">
      <c r="A93" s="167">
        <v>76</v>
      </c>
      <c r="B93" s="168" t="s">
        <v>709</v>
      </c>
      <c r="C93" s="168" t="s">
        <v>710</v>
      </c>
      <c r="D93" s="168" t="s">
        <v>191</v>
      </c>
      <c r="E93" s="169">
        <v>6</v>
      </c>
      <c r="F93" s="170">
        <v>0.67</v>
      </c>
      <c r="G93" s="170">
        <v>4.02</v>
      </c>
      <c r="H93" s="169">
        <v>0.0393</v>
      </c>
    </row>
    <row r="94" spans="1:8" s="2" customFormat="1" ht="24" customHeight="1">
      <c r="A94" s="167">
        <v>77</v>
      </c>
      <c r="B94" s="168" t="s">
        <v>711</v>
      </c>
      <c r="C94" s="168" t="s">
        <v>712</v>
      </c>
      <c r="D94" s="168" t="s">
        <v>391</v>
      </c>
      <c r="E94" s="169">
        <v>1</v>
      </c>
      <c r="F94" s="170">
        <v>137.69</v>
      </c>
      <c r="G94" s="170">
        <v>137.69</v>
      </c>
      <c r="H94" s="169"/>
    </row>
    <row r="95" spans="1:8" s="2" customFormat="1" ht="13.5" customHeight="1">
      <c r="A95" s="167">
        <v>78</v>
      </c>
      <c r="B95" s="168" t="s">
        <v>467</v>
      </c>
      <c r="C95" s="168" t="s">
        <v>468</v>
      </c>
      <c r="D95" s="168" t="s">
        <v>236</v>
      </c>
      <c r="E95" s="169">
        <v>10.257</v>
      </c>
      <c r="F95" s="170">
        <v>1.4</v>
      </c>
      <c r="G95" s="170">
        <v>14.36</v>
      </c>
      <c r="H95" s="169"/>
    </row>
    <row r="96" spans="1:8" s="2" customFormat="1" ht="24" customHeight="1">
      <c r="A96" s="167">
        <v>79</v>
      </c>
      <c r="B96" s="168" t="s">
        <v>469</v>
      </c>
      <c r="C96" s="168" t="s">
        <v>470</v>
      </c>
      <c r="D96" s="168" t="s">
        <v>236</v>
      </c>
      <c r="E96" s="169">
        <v>10.257</v>
      </c>
      <c r="F96" s="170">
        <v>0.6</v>
      </c>
      <c r="G96" s="170">
        <v>6.15</v>
      </c>
      <c r="H96" s="169"/>
    </row>
    <row r="97" spans="1:8" s="2" customFormat="1" ht="28.5" customHeight="1">
      <c r="A97" s="163"/>
      <c r="B97" s="164" t="s">
        <v>471</v>
      </c>
      <c r="C97" s="164" t="s">
        <v>472</v>
      </c>
      <c r="D97" s="164"/>
      <c r="E97" s="165"/>
      <c r="F97" s="166"/>
      <c r="G97" s="166">
        <v>1221.43</v>
      </c>
      <c r="H97" s="165">
        <v>0.02964066272</v>
      </c>
    </row>
    <row r="98" spans="1:8" s="2" customFormat="1" ht="13.5" customHeight="1">
      <c r="A98" s="167">
        <v>80</v>
      </c>
      <c r="B98" s="168" t="s">
        <v>473</v>
      </c>
      <c r="C98" s="168" t="s">
        <v>474</v>
      </c>
      <c r="D98" s="168" t="s">
        <v>217</v>
      </c>
      <c r="E98" s="169">
        <v>2</v>
      </c>
      <c r="F98" s="170">
        <v>2.56</v>
      </c>
      <c r="G98" s="170">
        <v>5.12</v>
      </c>
      <c r="H98" s="169">
        <v>4E-05</v>
      </c>
    </row>
    <row r="99" spans="1:8" s="2" customFormat="1" ht="13.5" customHeight="1">
      <c r="A99" s="179">
        <v>81</v>
      </c>
      <c r="B99" s="180" t="s">
        <v>713</v>
      </c>
      <c r="C99" s="180" t="s">
        <v>714</v>
      </c>
      <c r="D99" s="180" t="s">
        <v>217</v>
      </c>
      <c r="E99" s="181">
        <v>1</v>
      </c>
      <c r="F99" s="182">
        <v>4.75</v>
      </c>
      <c r="G99" s="182">
        <v>4.75</v>
      </c>
      <c r="H99" s="181">
        <v>0.00087</v>
      </c>
    </row>
    <row r="100" spans="1:8" s="2" customFormat="1" ht="13.5" customHeight="1">
      <c r="A100" s="179">
        <v>82</v>
      </c>
      <c r="B100" s="180" t="s">
        <v>715</v>
      </c>
      <c r="C100" s="180" t="s">
        <v>716</v>
      </c>
      <c r="D100" s="180" t="s">
        <v>217</v>
      </c>
      <c r="E100" s="181">
        <v>1</v>
      </c>
      <c r="F100" s="182">
        <v>4.01</v>
      </c>
      <c r="G100" s="182">
        <v>4.01</v>
      </c>
      <c r="H100" s="181">
        <v>0.0005</v>
      </c>
    </row>
    <row r="101" spans="1:8" s="2" customFormat="1" ht="13.5" customHeight="1">
      <c r="A101" s="167">
        <v>83</v>
      </c>
      <c r="B101" s="168" t="s">
        <v>717</v>
      </c>
      <c r="C101" s="168" t="s">
        <v>718</v>
      </c>
      <c r="D101" s="168" t="s">
        <v>217</v>
      </c>
      <c r="E101" s="169">
        <v>3</v>
      </c>
      <c r="F101" s="170">
        <v>3.18</v>
      </c>
      <c r="G101" s="170">
        <v>9.54</v>
      </c>
      <c r="H101" s="169">
        <v>6E-05</v>
      </c>
    </row>
    <row r="102" spans="1:8" s="2" customFormat="1" ht="24" customHeight="1">
      <c r="A102" s="179">
        <v>84</v>
      </c>
      <c r="B102" s="180" t="s">
        <v>719</v>
      </c>
      <c r="C102" s="180" t="s">
        <v>720</v>
      </c>
      <c r="D102" s="180" t="s">
        <v>217</v>
      </c>
      <c r="E102" s="181">
        <v>3</v>
      </c>
      <c r="F102" s="182">
        <v>24.26</v>
      </c>
      <c r="G102" s="182">
        <v>72.78</v>
      </c>
      <c r="H102" s="181">
        <v>0.000444</v>
      </c>
    </row>
    <row r="103" spans="1:8" s="2" customFormat="1" ht="13.5" customHeight="1">
      <c r="A103" s="167">
        <v>85</v>
      </c>
      <c r="B103" s="168" t="s">
        <v>721</v>
      </c>
      <c r="C103" s="168" t="s">
        <v>722</v>
      </c>
      <c r="D103" s="168" t="s">
        <v>217</v>
      </c>
      <c r="E103" s="169">
        <v>5</v>
      </c>
      <c r="F103" s="170">
        <v>3.17</v>
      </c>
      <c r="G103" s="170">
        <v>15.85</v>
      </c>
      <c r="H103" s="169">
        <v>0.0001</v>
      </c>
    </row>
    <row r="104" spans="1:8" s="2" customFormat="1" ht="13.5" customHeight="1">
      <c r="A104" s="179">
        <v>86</v>
      </c>
      <c r="B104" s="180" t="s">
        <v>723</v>
      </c>
      <c r="C104" s="180" t="s">
        <v>724</v>
      </c>
      <c r="D104" s="180" t="s">
        <v>217</v>
      </c>
      <c r="E104" s="181">
        <v>3</v>
      </c>
      <c r="F104" s="182">
        <v>9.12</v>
      </c>
      <c r="G104" s="182">
        <v>27.36</v>
      </c>
      <c r="H104" s="181">
        <v>0.00024</v>
      </c>
    </row>
    <row r="105" spans="1:8" s="2" customFormat="1" ht="13.5" customHeight="1">
      <c r="A105" s="179">
        <v>87</v>
      </c>
      <c r="B105" s="180" t="s">
        <v>725</v>
      </c>
      <c r="C105" s="180" t="s">
        <v>726</v>
      </c>
      <c r="D105" s="180" t="s">
        <v>217</v>
      </c>
      <c r="E105" s="181">
        <v>1</v>
      </c>
      <c r="F105" s="182">
        <v>8.9</v>
      </c>
      <c r="G105" s="182">
        <v>8.9</v>
      </c>
      <c r="H105" s="181">
        <v>0.00069</v>
      </c>
    </row>
    <row r="106" spans="1:8" s="2" customFormat="1" ht="24" customHeight="1">
      <c r="A106" s="179">
        <v>88</v>
      </c>
      <c r="B106" s="180" t="s">
        <v>727</v>
      </c>
      <c r="C106" s="180" t="s">
        <v>728</v>
      </c>
      <c r="D106" s="180" t="s">
        <v>217</v>
      </c>
      <c r="E106" s="181">
        <v>1</v>
      </c>
      <c r="F106" s="182">
        <v>9.46</v>
      </c>
      <c r="G106" s="182">
        <v>9.46</v>
      </c>
      <c r="H106" s="181">
        <v>0.0013</v>
      </c>
    </row>
    <row r="107" spans="1:8" s="2" customFormat="1" ht="13.5" customHeight="1">
      <c r="A107" s="167">
        <v>89</v>
      </c>
      <c r="B107" s="168" t="s">
        <v>729</v>
      </c>
      <c r="C107" s="168" t="s">
        <v>730</v>
      </c>
      <c r="D107" s="168" t="s">
        <v>217</v>
      </c>
      <c r="E107" s="169">
        <v>8</v>
      </c>
      <c r="F107" s="170">
        <v>3.58</v>
      </c>
      <c r="G107" s="170">
        <v>28.64</v>
      </c>
      <c r="H107" s="169">
        <v>0.00024</v>
      </c>
    </row>
    <row r="108" spans="1:8" s="2" customFormat="1" ht="13.5" customHeight="1">
      <c r="A108" s="179">
        <v>90</v>
      </c>
      <c r="B108" s="180" t="s">
        <v>731</v>
      </c>
      <c r="C108" s="180" t="s">
        <v>732</v>
      </c>
      <c r="D108" s="180" t="s">
        <v>217</v>
      </c>
      <c r="E108" s="181">
        <v>4</v>
      </c>
      <c r="F108" s="182">
        <v>12.17</v>
      </c>
      <c r="G108" s="182">
        <v>48.68</v>
      </c>
      <c r="H108" s="181"/>
    </row>
    <row r="109" spans="1:8" s="2" customFormat="1" ht="13.5" customHeight="1">
      <c r="A109" s="179">
        <v>91</v>
      </c>
      <c r="B109" s="180" t="s">
        <v>733</v>
      </c>
      <c r="C109" s="180" t="s">
        <v>734</v>
      </c>
      <c r="D109" s="180" t="s">
        <v>217</v>
      </c>
      <c r="E109" s="181">
        <v>2</v>
      </c>
      <c r="F109" s="182">
        <v>16.49</v>
      </c>
      <c r="G109" s="182">
        <v>32.98</v>
      </c>
      <c r="H109" s="181">
        <v>0.00222</v>
      </c>
    </row>
    <row r="110" spans="1:8" s="2" customFormat="1" ht="13.5" customHeight="1">
      <c r="A110" s="179">
        <v>92</v>
      </c>
      <c r="B110" s="180" t="s">
        <v>735</v>
      </c>
      <c r="C110" s="180" t="s">
        <v>736</v>
      </c>
      <c r="D110" s="180" t="s">
        <v>217</v>
      </c>
      <c r="E110" s="181">
        <v>2</v>
      </c>
      <c r="F110" s="182">
        <v>14.02</v>
      </c>
      <c r="G110" s="182">
        <v>28.04</v>
      </c>
      <c r="H110" s="181">
        <v>0.0032</v>
      </c>
    </row>
    <row r="111" spans="1:8" s="2" customFormat="1" ht="13.5" customHeight="1">
      <c r="A111" s="167">
        <v>93</v>
      </c>
      <c r="B111" s="168" t="s">
        <v>737</v>
      </c>
      <c r="C111" s="168" t="s">
        <v>738</v>
      </c>
      <c r="D111" s="168" t="s">
        <v>217</v>
      </c>
      <c r="E111" s="169">
        <v>6</v>
      </c>
      <c r="F111" s="170">
        <v>4.82</v>
      </c>
      <c r="G111" s="170">
        <v>28.92</v>
      </c>
      <c r="H111" s="169">
        <v>0.00018</v>
      </c>
    </row>
    <row r="112" spans="1:8" s="2" customFormat="1" ht="13.5" customHeight="1">
      <c r="A112" s="179">
        <v>94</v>
      </c>
      <c r="B112" s="180" t="s">
        <v>739</v>
      </c>
      <c r="C112" s="180" t="s">
        <v>740</v>
      </c>
      <c r="D112" s="180" t="s">
        <v>217</v>
      </c>
      <c r="E112" s="181">
        <v>6</v>
      </c>
      <c r="F112" s="182">
        <v>26.45</v>
      </c>
      <c r="G112" s="182">
        <v>158.7</v>
      </c>
      <c r="H112" s="181">
        <v>0.00558</v>
      </c>
    </row>
    <row r="113" spans="1:8" s="2" customFormat="1" ht="24" customHeight="1">
      <c r="A113" s="167">
        <v>95</v>
      </c>
      <c r="B113" s="168" t="s">
        <v>475</v>
      </c>
      <c r="C113" s="168" t="s">
        <v>476</v>
      </c>
      <c r="D113" s="168" t="s">
        <v>217</v>
      </c>
      <c r="E113" s="169">
        <v>5</v>
      </c>
      <c r="F113" s="170">
        <v>1.92</v>
      </c>
      <c r="G113" s="170">
        <v>9.6</v>
      </c>
      <c r="H113" s="169">
        <v>5E-05</v>
      </c>
    </row>
    <row r="114" spans="1:8" s="2" customFormat="1" ht="13.5" customHeight="1">
      <c r="A114" s="179">
        <v>96</v>
      </c>
      <c r="B114" s="180" t="s">
        <v>477</v>
      </c>
      <c r="C114" s="180" t="s">
        <v>478</v>
      </c>
      <c r="D114" s="180" t="s">
        <v>217</v>
      </c>
      <c r="E114" s="181">
        <v>5</v>
      </c>
      <c r="F114" s="182">
        <v>15.62</v>
      </c>
      <c r="G114" s="182">
        <v>78.1</v>
      </c>
      <c r="H114" s="181">
        <v>0.0005</v>
      </c>
    </row>
    <row r="115" spans="1:8" s="2" customFormat="1" ht="13.5" customHeight="1">
      <c r="A115" s="167">
        <v>97</v>
      </c>
      <c r="B115" s="168" t="s">
        <v>741</v>
      </c>
      <c r="C115" s="168" t="s">
        <v>742</v>
      </c>
      <c r="D115" s="168" t="s">
        <v>217</v>
      </c>
      <c r="E115" s="169">
        <v>6</v>
      </c>
      <c r="F115" s="170">
        <v>8.74</v>
      </c>
      <c r="G115" s="170">
        <v>52.44</v>
      </c>
      <c r="H115" s="169">
        <v>0.00279833136</v>
      </c>
    </row>
    <row r="116" spans="1:8" s="2" customFormat="1" ht="13.5" customHeight="1">
      <c r="A116" s="167">
        <v>98</v>
      </c>
      <c r="B116" s="168" t="s">
        <v>743</v>
      </c>
      <c r="C116" s="168" t="s">
        <v>744</v>
      </c>
      <c r="D116" s="168" t="s">
        <v>217</v>
      </c>
      <c r="E116" s="169">
        <v>6</v>
      </c>
      <c r="F116" s="170">
        <v>12.84</v>
      </c>
      <c r="G116" s="170">
        <v>77.04</v>
      </c>
      <c r="H116" s="169">
        <v>0.00621833136</v>
      </c>
    </row>
    <row r="117" spans="1:8" s="2" customFormat="1" ht="24" customHeight="1">
      <c r="A117" s="167">
        <v>99</v>
      </c>
      <c r="B117" s="168" t="s">
        <v>745</v>
      </c>
      <c r="C117" s="168" t="s">
        <v>746</v>
      </c>
      <c r="D117" s="168" t="s">
        <v>217</v>
      </c>
      <c r="E117" s="169">
        <v>9</v>
      </c>
      <c r="F117" s="170">
        <v>5.52</v>
      </c>
      <c r="G117" s="170">
        <v>49.68</v>
      </c>
      <c r="H117" s="169">
        <v>0.00441</v>
      </c>
    </row>
    <row r="118" spans="1:8" s="2" customFormat="1" ht="13.5" customHeight="1">
      <c r="A118" s="167">
        <v>100</v>
      </c>
      <c r="B118" s="168" t="s">
        <v>747</v>
      </c>
      <c r="C118" s="168" t="s">
        <v>748</v>
      </c>
      <c r="D118" s="168" t="s">
        <v>391</v>
      </c>
      <c r="E118" s="169">
        <v>1</v>
      </c>
      <c r="F118" s="170">
        <v>462.35</v>
      </c>
      <c r="G118" s="170">
        <v>462.35</v>
      </c>
      <c r="H118" s="169"/>
    </row>
    <row r="119" spans="1:8" s="2" customFormat="1" ht="13.5" customHeight="1">
      <c r="A119" s="167">
        <v>101</v>
      </c>
      <c r="B119" s="168" t="s">
        <v>489</v>
      </c>
      <c r="C119" s="168" t="s">
        <v>490</v>
      </c>
      <c r="D119" s="168" t="s">
        <v>236</v>
      </c>
      <c r="E119" s="169">
        <v>12.129</v>
      </c>
      <c r="F119" s="170">
        <v>0.25</v>
      </c>
      <c r="G119" s="170">
        <v>3.03</v>
      </c>
      <c r="H119" s="169"/>
    </row>
    <row r="120" spans="1:8" s="2" customFormat="1" ht="24" customHeight="1">
      <c r="A120" s="167">
        <v>102</v>
      </c>
      <c r="B120" s="168" t="s">
        <v>491</v>
      </c>
      <c r="C120" s="168" t="s">
        <v>492</v>
      </c>
      <c r="D120" s="168" t="s">
        <v>236</v>
      </c>
      <c r="E120" s="169">
        <v>12.129</v>
      </c>
      <c r="F120" s="170">
        <v>0.45</v>
      </c>
      <c r="G120" s="170">
        <v>5.46</v>
      </c>
      <c r="H120" s="169"/>
    </row>
    <row r="121" spans="1:8" s="2" customFormat="1" ht="28.5" customHeight="1">
      <c r="A121" s="163"/>
      <c r="B121" s="164" t="s">
        <v>749</v>
      </c>
      <c r="C121" s="164" t="s">
        <v>750</v>
      </c>
      <c r="D121" s="164"/>
      <c r="E121" s="165"/>
      <c r="F121" s="166"/>
      <c r="G121" s="166">
        <v>364.08</v>
      </c>
      <c r="H121" s="165"/>
    </row>
    <row r="122" spans="1:8" s="2" customFormat="1" ht="24" customHeight="1">
      <c r="A122" s="167">
        <v>103</v>
      </c>
      <c r="B122" s="168" t="s">
        <v>751</v>
      </c>
      <c r="C122" s="168" t="s">
        <v>752</v>
      </c>
      <c r="D122" s="168" t="s">
        <v>391</v>
      </c>
      <c r="E122" s="169">
        <v>1</v>
      </c>
      <c r="F122" s="170">
        <v>47.97</v>
      </c>
      <c r="G122" s="170">
        <v>47.97</v>
      </c>
      <c r="H122" s="169"/>
    </row>
    <row r="123" spans="1:8" s="2" customFormat="1" ht="24" customHeight="1">
      <c r="A123" s="179">
        <v>104</v>
      </c>
      <c r="B123" s="180" t="s">
        <v>753</v>
      </c>
      <c r="C123" s="180" t="s">
        <v>754</v>
      </c>
      <c r="D123" s="180" t="s">
        <v>391</v>
      </c>
      <c r="E123" s="181">
        <v>1</v>
      </c>
      <c r="F123" s="182">
        <v>312.51</v>
      </c>
      <c r="G123" s="182">
        <v>312.51</v>
      </c>
      <c r="H123" s="181"/>
    </row>
    <row r="124" spans="1:8" s="2" customFormat="1" ht="24" customHeight="1">
      <c r="A124" s="167">
        <v>105</v>
      </c>
      <c r="B124" s="168" t="s">
        <v>755</v>
      </c>
      <c r="C124" s="168" t="s">
        <v>756</v>
      </c>
      <c r="D124" s="168" t="s">
        <v>236</v>
      </c>
      <c r="E124" s="169">
        <v>3.605</v>
      </c>
      <c r="F124" s="170">
        <v>0.75</v>
      </c>
      <c r="G124" s="170">
        <v>2.7</v>
      </c>
      <c r="H124" s="169"/>
    </row>
    <row r="125" spans="1:8" s="2" customFormat="1" ht="24" customHeight="1">
      <c r="A125" s="167">
        <v>106</v>
      </c>
      <c r="B125" s="168" t="s">
        <v>757</v>
      </c>
      <c r="C125" s="168" t="s">
        <v>758</v>
      </c>
      <c r="D125" s="168" t="s">
        <v>236</v>
      </c>
      <c r="E125" s="169">
        <v>3.605</v>
      </c>
      <c r="F125" s="170">
        <v>0.25</v>
      </c>
      <c r="G125" s="170">
        <v>0.9</v>
      </c>
      <c r="H125" s="169"/>
    </row>
    <row r="126" spans="1:8" s="2" customFormat="1" ht="30.75" customHeight="1">
      <c r="A126" s="159"/>
      <c r="B126" s="160" t="s">
        <v>547</v>
      </c>
      <c r="C126" s="160" t="s">
        <v>548</v>
      </c>
      <c r="D126" s="160"/>
      <c r="E126" s="161"/>
      <c r="F126" s="162"/>
      <c r="G126" s="162">
        <v>997.12</v>
      </c>
      <c r="H126" s="161">
        <v>0.0006</v>
      </c>
    </row>
    <row r="127" spans="1:8" s="2" customFormat="1" ht="28.5" customHeight="1">
      <c r="A127" s="163"/>
      <c r="B127" s="164" t="s">
        <v>759</v>
      </c>
      <c r="C127" s="164" t="s">
        <v>760</v>
      </c>
      <c r="D127" s="164"/>
      <c r="E127" s="165"/>
      <c r="F127" s="166"/>
      <c r="G127" s="166">
        <v>122.8</v>
      </c>
      <c r="H127" s="165"/>
    </row>
    <row r="128" spans="1:8" s="2" customFormat="1" ht="24" customHeight="1">
      <c r="A128" s="167">
        <v>107</v>
      </c>
      <c r="B128" s="168" t="s">
        <v>761</v>
      </c>
      <c r="C128" s="168" t="s">
        <v>762</v>
      </c>
      <c r="D128" s="168" t="s">
        <v>191</v>
      </c>
      <c r="E128" s="169">
        <v>40</v>
      </c>
      <c r="F128" s="170">
        <v>3.07</v>
      </c>
      <c r="G128" s="170">
        <v>122.8</v>
      </c>
      <c r="H128" s="169"/>
    </row>
    <row r="129" spans="1:8" s="2" customFormat="1" ht="28.5" customHeight="1">
      <c r="A129" s="163"/>
      <c r="B129" s="164" t="s">
        <v>549</v>
      </c>
      <c r="C129" s="164" t="s">
        <v>550</v>
      </c>
      <c r="D129" s="164"/>
      <c r="E129" s="165"/>
      <c r="F129" s="166"/>
      <c r="G129" s="166">
        <v>51.47</v>
      </c>
      <c r="H129" s="165">
        <v>0.0006</v>
      </c>
    </row>
    <row r="130" spans="1:8" s="2" customFormat="1" ht="24" customHeight="1">
      <c r="A130" s="167">
        <v>108</v>
      </c>
      <c r="B130" s="168" t="s">
        <v>763</v>
      </c>
      <c r="C130" s="168" t="s">
        <v>764</v>
      </c>
      <c r="D130" s="168" t="s">
        <v>391</v>
      </c>
      <c r="E130" s="169">
        <v>1</v>
      </c>
      <c r="F130" s="170">
        <v>20.67</v>
      </c>
      <c r="G130" s="170">
        <v>20.67</v>
      </c>
      <c r="H130" s="169"/>
    </row>
    <row r="131" spans="1:8" s="2" customFormat="1" ht="13.5" customHeight="1">
      <c r="A131" s="167">
        <v>109</v>
      </c>
      <c r="B131" s="168" t="s">
        <v>765</v>
      </c>
      <c r="C131" s="168" t="s">
        <v>766</v>
      </c>
      <c r="D131" s="168" t="s">
        <v>217</v>
      </c>
      <c r="E131" s="169">
        <v>1</v>
      </c>
      <c r="F131" s="170">
        <v>8.97</v>
      </c>
      <c r="G131" s="170">
        <v>8.97</v>
      </c>
      <c r="H131" s="169"/>
    </row>
    <row r="132" spans="1:8" s="2" customFormat="1" ht="13.5" customHeight="1">
      <c r="A132" s="179">
        <v>110</v>
      </c>
      <c r="B132" s="180" t="s">
        <v>767</v>
      </c>
      <c r="C132" s="180" t="s">
        <v>768</v>
      </c>
      <c r="D132" s="180" t="s">
        <v>217</v>
      </c>
      <c r="E132" s="181">
        <v>1</v>
      </c>
      <c r="F132" s="182">
        <v>13.55</v>
      </c>
      <c r="G132" s="182">
        <v>13.55</v>
      </c>
      <c r="H132" s="181">
        <v>0.0004</v>
      </c>
    </row>
    <row r="133" spans="1:8" s="2" customFormat="1" ht="13.5" customHeight="1">
      <c r="A133" s="179">
        <v>111</v>
      </c>
      <c r="B133" s="180" t="s">
        <v>769</v>
      </c>
      <c r="C133" s="180" t="s">
        <v>770</v>
      </c>
      <c r="D133" s="180" t="s">
        <v>217</v>
      </c>
      <c r="E133" s="181">
        <v>1</v>
      </c>
      <c r="F133" s="182">
        <v>2.01</v>
      </c>
      <c r="G133" s="182">
        <v>2.01</v>
      </c>
      <c r="H133" s="181">
        <v>0.0001</v>
      </c>
    </row>
    <row r="134" spans="1:8" s="2" customFormat="1" ht="13.5" customHeight="1">
      <c r="A134" s="167">
        <v>112</v>
      </c>
      <c r="B134" s="168" t="s">
        <v>771</v>
      </c>
      <c r="C134" s="168" t="s">
        <v>772</v>
      </c>
      <c r="D134" s="168" t="s">
        <v>217</v>
      </c>
      <c r="E134" s="169">
        <v>1</v>
      </c>
      <c r="F134" s="170">
        <v>2.83</v>
      </c>
      <c r="G134" s="170">
        <v>2.83</v>
      </c>
      <c r="H134" s="169"/>
    </row>
    <row r="135" spans="1:8" s="2" customFormat="1" ht="13.5" customHeight="1">
      <c r="A135" s="179">
        <v>113</v>
      </c>
      <c r="B135" s="180" t="s">
        <v>773</v>
      </c>
      <c r="C135" s="180" t="s">
        <v>774</v>
      </c>
      <c r="D135" s="180" t="s">
        <v>217</v>
      </c>
      <c r="E135" s="181">
        <v>1</v>
      </c>
      <c r="F135" s="182">
        <v>3.44</v>
      </c>
      <c r="G135" s="182">
        <v>3.44</v>
      </c>
      <c r="H135" s="181">
        <v>0.0001</v>
      </c>
    </row>
    <row r="136" spans="1:8" s="2" customFormat="1" ht="28.5" customHeight="1">
      <c r="A136" s="163"/>
      <c r="B136" s="164" t="s">
        <v>775</v>
      </c>
      <c r="C136" s="164" t="s">
        <v>776</v>
      </c>
      <c r="D136" s="164"/>
      <c r="E136" s="165"/>
      <c r="F136" s="166"/>
      <c r="G136" s="166">
        <v>822.85</v>
      </c>
      <c r="H136" s="165"/>
    </row>
    <row r="137" spans="1:8" s="2" customFormat="1" ht="13.5" customHeight="1">
      <c r="A137" s="167">
        <v>114</v>
      </c>
      <c r="B137" s="168" t="s">
        <v>777</v>
      </c>
      <c r="C137" s="168" t="s">
        <v>778</v>
      </c>
      <c r="D137" s="168" t="s">
        <v>391</v>
      </c>
      <c r="E137" s="169">
        <v>1</v>
      </c>
      <c r="F137" s="170">
        <v>297.85</v>
      </c>
      <c r="G137" s="170">
        <v>297.85</v>
      </c>
      <c r="H137" s="169"/>
    </row>
    <row r="138" spans="1:8" s="2" customFormat="1" ht="13.5" customHeight="1">
      <c r="A138" s="167">
        <v>115</v>
      </c>
      <c r="B138" s="168" t="s">
        <v>779</v>
      </c>
      <c r="C138" s="168" t="s">
        <v>780</v>
      </c>
      <c r="D138" s="168" t="s">
        <v>391</v>
      </c>
      <c r="E138" s="169">
        <v>1</v>
      </c>
      <c r="F138" s="170">
        <v>231.19</v>
      </c>
      <c r="G138" s="170">
        <v>231.19</v>
      </c>
      <c r="H138" s="169"/>
    </row>
    <row r="139" spans="1:8" s="2" customFormat="1" ht="13.5" customHeight="1">
      <c r="A139" s="167">
        <v>116</v>
      </c>
      <c r="B139" s="168" t="s">
        <v>781</v>
      </c>
      <c r="C139" s="168" t="s">
        <v>782</v>
      </c>
      <c r="D139" s="168" t="s">
        <v>391</v>
      </c>
      <c r="E139" s="169">
        <v>1</v>
      </c>
      <c r="F139" s="170">
        <v>165.75</v>
      </c>
      <c r="G139" s="170">
        <v>165.75</v>
      </c>
      <c r="H139" s="169"/>
    </row>
    <row r="140" spans="1:8" s="2" customFormat="1" ht="13.5" customHeight="1">
      <c r="A140" s="167">
        <v>117</v>
      </c>
      <c r="B140" s="168" t="s">
        <v>783</v>
      </c>
      <c r="C140" s="168" t="s">
        <v>784</v>
      </c>
      <c r="D140" s="168" t="s">
        <v>391</v>
      </c>
      <c r="E140" s="169">
        <v>1</v>
      </c>
      <c r="F140" s="170">
        <v>128.06</v>
      </c>
      <c r="G140" s="170">
        <v>128.06</v>
      </c>
      <c r="H140" s="169"/>
    </row>
    <row r="141" spans="1:8" s="2" customFormat="1" ht="30.75" customHeight="1">
      <c r="A141" s="159"/>
      <c r="B141" s="160" t="s">
        <v>78</v>
      </c>
      <c r="C141" s="160" t="s">
        <v>785</v>
      </c>
      <c r="D141" s="160"/>
      <c r="E141" s="161"/>
      <c r="F141" s="162"/>
      <c r="G141" s="162">
        <v>914.47</v>
      </c>
      <c r="H141" s="161"/>
    </row>
    <row r="142" spans="1:8" s="2" customFormat="1" ht="13.5" customHeight="1">
      <c r="A142" s="167">
        <v>118</v>
      </c>
      <c r="B142" s="168" t="s">
        <v>786</v>
      </c>
      <c r="C142" s="168" t="s">
        <v>787</v>
      </c>
      <c r="D142" s="168" t="s">
        <v>391</v>
      </c>
      <c r="E142" s="169">
        <v>2</v>
      </c>
      <c r="F142" s="170">
        <v>126.33</v>
      </c>
      <c r="G142" s="170">
        <v>252.66</v>
      </c>
      <c r="H142" s="169"/>
    </row>
    <row r="143" spans="1:8" s="2" customFormat="1" ht="13.5" customHeight="1">
      <c r="A143" s="167">
        <v>119</v>
      </c>
      <c r="B143" s="168" t="s">
        <v>788</v>
      </c>
      <c r="C143" s="168" t="s">
        <v>789</v>
      </c>
      <c r="D143" s="168" t="s">
        <v>391</v>
      </c>
      <c r="E143" s="169">
        <v>1</v>
      </c>
      <c r="F143" s="170">
        <v>661.81</v>
      </c>
      <c r="G143" s="170">
        <v>661.81</v>
      </c>
      <c r="H143" s="169"/>
    </row>
    <row r="144" spans="1:8" s="2" customFormat="1" ht="30.75" customHeight="1">
      <c r="A144" s="171"/>
      <c r="B144" s="172"/>
      <c r="C144" s="172" t="s">
        <v>209</v>
      </c>
      <c r="D144" s="172"/>
      <c r="E144" s="173"/>
      <c r="F144" s="174"/>
      <c r="G144" s="174">
        <v>20010.94</v>
      </c>
      <c r="H144" s="173">
        <v>0.38596117248</v>
      </c>
    </row>
  </sheetData>
  <sheetProtection/>
  <mergeCells count="2">
    <mergeCell ref="A1:H1"/>
    <mergeCell ref="A8:C8"/>
  </mergeCells>
  <printOptions/>
  <pageMargins left="0.39370079040527345" right="0.39370079040527345" top="0.7874015808105469" bottom="0.7874015808105469" header="0" footer="0"/>
  <pageSetup blackAndWhite="1" fitToHeight="100" fitToWidth="1" horizontalDpi="600" verticalDpi="600" orientation="portrait" paperSize="9" scale="97" r:id="rId1"/>
  <headerFooter alignWithMargins="0">
    <oddFooter>&amp;C   Strana &amp;P 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7"/>
  <sheetViews>
    <sheetView showGridLines="0" zoomScalePageLayoutView="0" workbookViewId="0" topLeftCell="A7">
      <selection activeCell="L14" sqref="L14"/>
    </sheetView>
  </sheetViews>
  <sheetFormatPr defaultColWidth="10.5" defaultRowHeight="12" customHeight="1"/>
  <cols>
    <col min="1" max="1" width="4" style="175" customWidth="1"/>
    <col min="2" max="2" width="12.33203125" style="176" customWidth="1"/>
    <col min="3" max="3" width="49.83203125" style="176" customWidth="1"/>
    <col min="4" max="4" width="3.83203125" style="176" customWidth="1"/>
    <col min="5" max="5" width="11.33203125" style="177" customWidth="1"/>
    <col min="6" max="6" width="11.5" style="178" customWidth="1"/>
    <col min="7" max="7" width="17.33203125" style="178" customWidth="1"/>
    <col min="8" max="8" width="13.83203125" style="177" customWidth="1"/>
    <col min="9" max="16384" width="10.5" style="1" customWidth="1"/>
  </cols>
  <sheetData>
    <row r="1" spans="1:8" s="2" customFormat="1" ht="27.75" customHeight="1">
      <c r="A1" s="219" t="s">
        <v>146</v>
      </c>
      <c r="B1" s="220"/>
      <c r="C1" s="220"/>
      <c r="D1" s="220"/>
      <c r="E1" s="220"/>
      <c r="F1" s="220"/>
      <c r="G1" s="220"/>
      <c r="H1" s="220"/>
    </row>
    <row r="2" spans="1:8" s="2" customFormat="1" ht="12.75" customHeight="1">
      <c r="A2" s="131" t="s">
        <v>147</v>
      </c>
      <c r="B2" s="135"/>
      <c r="C2" s="135"/>
      <c r="D2" s="135"/>
      <c r="E2" s="135"/>
      <c r="F2" s="135"/>
      <c r="G2" s="135"/>
      <c r="H2" s="135"/>
    </row>
    <row r="3" spans="1:8" s="2" customFormat="1" ht="12.75" customHeight="1">
      <c r="A3" s="131" t="s">
        <v>387</v>
      </c>
      <c r="B3" s="135"/>
      <c r="C3" s="135"/>
      <c r="D3" s="135"/>
      <c r="E3" s="135"/>
      <c r="F3" s="135"/>
      <c r="G3" s="135"/>
      <c r="H3" s="135"/>
    </row>
    <row r="4" spans="1:8" s="2" customFormat="1" ht="13.5" customHeight="1">
      <c r="A4" s="150" t="s">
        <v>261</v>
      </c>
      <c r="B4" s="131"/>
      <c r="C4" s="150" t="s">
        <v>790</v>
      </c>
      <c r="D4" s="132"/>
      <c r="E4" s="132"/>
      <c r="F4" s="132"/>
      <c r="G4" s="132"/>
      <c r="H4" s="132"/>
    </row>
    <row r="5" spans="1:8" s="2" customFormat="1" ht="6.75" customHeight="1">
      <c r="A5" s="151"/>
      <c r="B5" s="152"/>
      <c r="C5" s="152"/>
      <c r="D5" s="152"/>
      <c r="E5" s="153"/>
      <c r="F5" s="154"/>
      <c r="G5" s="154"/>
      <c r="H5" s="153"/>
    </row>
    <row r="6" spans="1:8" s="2" customFormat="1" ht="12.75" customHeight="1">
      <c r="A6" s="135" t="s">
        <v>149</v>
      </c>
      <c r="B6" s="135"/>
      <c r="C6" s="135"/>
      <c r="D6" s="135"/>
      <c r="E6" s="135"/>
      <c r="F6" s="135"/>
      <c r="G6" s="135"/>
      <c r="H6" s="135"/>
    </row>
    <row r="7" spans="1:8" s="2" customFormat="1" ht="13.5" customHeight="1">
      <c r="A7" s="135" t="s">
        <v>150</v>
      </c>
      <c r="B7" s="135"/>
      <c r="C7" s="135"/>
      <c r="D7" s="135"/>
      <c r="E7" s="135" t="s">
        <v>151</v>
      </c>
      <c r="F7" s="135"/>
      <c r="G7" s="135"/>
      <c r="H7" s="135"/>
    </row>
    <row r="8" spans="1:8" s="2" customFormat="1" ht="13.5" customHeight="1">
      <c r="A8" s="221" t="s">
        <v>152</v>
      </c>
      <c r="B8" s="222"/>
      <c r="C8" s="222"/>
      <c r="D8" s="155"/>
      <c r="E8" s="135" t="s">
        <v>1196</v>
      </c>
      <c r="F8" s="156"/>
      <c r="G8" s="156"/>
      <c r="H8" s="157"/>
    </row>
    <row r="9" spans="1:8" s="2" customFormat="1" ht="6.75" customHeight="1">
      <c r="A9" s="151"/>
      <c r="B9" s="151"/>
      <c r="C9" s="151"/>
      <c r="D9" s="151"/>
      <c r="E9" s="151"/>
      <c r="F9" s="151"/>
      <c r="G9" s="151"/>
      <c r="H9" s="151"/>
    </row>
    <row r="10" spans="1:8" s="2" customFormat="1" ht="28.5" customHeight="1">
      <c r="A10" s="158" t="s">
        <v>153</v>
      </c>
      <c r="B10" s="158" t="s">
        <v>154</v>
      </c>
      <c r="C10" s="158" t="s">
        <v>155</v>
      </c>
      <c r="D10" s="158" t="s">
        <v>156</v>
      </c>
      <c r="E10" s="158" t="s">
        <v>157</v>
      </c>
      <c r="F10" s="158" t="s">
        <v>158</v>
      </c>
      <c r="G10" s="158" t="s">
        <v>159</v>
      </c>
      <c r="H10" s="158" t="s">
        <v>160</v>
      </c>
    </row>
    <row r="11" spans="1:8" s="2" customFormat="1" ht="12.75" customHeight="1" hidden="1">
      <c r="A11" s="158" t="s">
        <v>41</v>
      </c>
      <c r="B11" s="158" t="s">
        <v>48</v>
      </c>
      <c r="C11" s="158" t="s">
        <v>54</v>
      </c>
      <c r="D11" s="158" t="s">
        <v>60</v>
      </c>
      <c r="E11" s="158" t="s">
        <v>64</v>
      </c>
      <c r="F11" s="158" t="s">
        <v>68</v>
      </c>
      <c r="G11" s="158" t="s">
        <v>71</v>
      </c>
      <c r="H11" s="158" t="s">
        <v>44</v>
      </c>
    </row>
    <row r="12" spans="1:8" s="2" customFormat="1" ht="3" customHeight="1">
      <c r="A12" s="151"/>
      <c r="B12" s="151"/>
      <c r="C12" s="151"/>
      <c r="D12" s="151"/>
      <c r="E12" s="151"/>
      <c r="F12" s="151"/>
      <c r="G12" s="151"/>
      <c r="H12" s="151"/>
    </row>
    <row r="13" spans="1:8" s="2" customFormat="1" ht="30.75" customHeight="1">
      <c r="A13" s="159"/>
      <c r="B13" s="160" t="s">
        <v>42</v>
      </c>
      <c r="C13" s="160" t="s">
        <v>161</v>
      </c>
      <c r="D13" s="160"/>
      <c r="E13" s="161"/>
      <c r="F13" s="162"/>
      <c r="G13" s="162">
        <v>1416.69</v>
      </c>
      <c r="H13" s="161">
        <v>10.865583012</v>
      </c>
    </row>
    <row r="14" spans="1:8" s="2" customFormat="1" ht="28.5" customHeight="1">
      <c r="A14" s="163"/>
      <c r="B14" s="164" t="s">
        <v>41</v>
      </c>
      <c r="C14" s="164" t="s">
        <v>263</v>
      </c>
      <c r="D14" s="164"/>
      <c r="E14" s="165"/>
      <c r="F14" s="166"/>
      <c r="G14" s="166">
        <v>684.76</v>
      </c>
      <c r="H14" s="165">
        <v>7.6</v>
      </c>
    </row>
    <row r="15" spans="1:8" s="2" customFormat="1" ht="24" customHeight="1">
      <c r="A15" s="167">
        <v>1</v>
      </c>
      <c r="B15" s="168" t="s">
        <v>791</v>
      </c>
      <c r="C15" s="168" t="s">
        <v>792</v>
      </c>
      <c r="D15" s="168" t="s">
        <v>266</v>
      </c>
      <c r="E15" s="169">
        <v>1.5</v>
      </c>
      <c r="F15" s="170">
        <v>16.04</v>
      </c>
      <c r="G15" s="170">
        <v>24.06</v>
      </c>
      <c r="H15" s="169"/>
    </row>
    <row r="16" spans="1:8" s="2" customFormat="1" ht="13.5" customHeight="1">
      <c r="A16" s="167">
        <v>2</v>
      </c>
      <c r="B16" s="168" t="s">
        <v>793</v>
      </c>
      <c r="C16" s="168" t="s">
        <v>794</v>
      </c>
      <c r="D16" s="168" t="s">
        <v>266</v>
      </c>
      <c r="E16" s="169">
        <v>1.5</v>
      </c>
      <c r="F16" s="170">
        <v>33.64</v>
      </c>
      <c r="G16" s="170">
        <v>50.46</v>
      </c>
      <c r="H16" s="169"/>
    </row>
    <row r="17" spans="1:8" s="2" customFormat="1" ht="13.5" customHeight="1">
      <c r="A17" s="167">
        <v>3</v>
      </c>
      <c r="B17" s="168" t="s">
        <v>264</v>
      </c>
      <c r="C17" s="168" t="s">
        <v>265</v>
      </c>
      <c r="D17" s="168" t="s">
        <v>266</v>
      </c>
      <c r="E17" s="169">
        <v>11.6</v>
      </c>
      <c r="F17" s="170">
        <v>22.4</v>
      </c>
      <c r="G17" s="170">
        <v>259.84</v>
      </c>
      <c r="H17" s="169"/>
    </row>
    <row r="18" spans="1:8" s="2" customFormat="1" ht="24" customHeight="1">
      <c r="A18" s="167">
        <v>4</v>
      </c>
      <c r="B18" s="168" t="s">
        <v>267</v>
      </c>
      <c r="C18" s="168" t="s">
        <v>795</v>
      </c>
      <c r="D18" s="168" t="s">
        <v>266</v>
      </c>
      <c r="E18" s="169">
        <v>11.6</v>
      </c>
      <c r="F18" s="170">
        <v>7.4</v>
      </c>
      <c r="G18" s="170">
        <v>85.84</v>
      </c>
      <c r="H18" s="169"/>
    </row>
    <row r="19" spans="1:8" s="2" customFormat="1" ht="24" customHeight="1">
      <c r="A19" s="167">
        <v>5</v>
      </c>
      <c r="B19" s="168" t="s">
        <v>796</v>
      </c>
      <c r="C19" s="168" t="s">
        <v>797</v>
      </c>
      <c r="D19" s="168" t="s">
        <v>266</v>
      </c>
      <c r="E19" s="169">
        <v>6.85</v>
      </c>
      <c r="F19" s="170">
        <v>1.71</v>
      </c>
      <c r="G19" s="170">
        <v>11.71</v>
      </c>
      <c r="H19" s="169"/>
    </row>
    <row r="20" spans="1:8" s="2" customFormat="1" ht="24" customHeight="1">
      <c r="A20" s="167">
        <v>6</v>
      </c>
      <c r="B20" s="168" t="s">
        <v>798</v>
      </c>
      <c r="C20" s="168" t="s">
        <v>799</v>
      </c>
      <c r="D20" s="168" t="s">
        <v>266</v>
      </c>
      <c r="E20" s="169">
        <v>6.25</v>
      </c>
      <c r="F20" s="170">
        <v>3.41</v>
      </c>
      <c r="G20" s="170">
        <v>21.31</v>
      </c>
      <c r="H20" s="169"/>
    </row>
    <row r="21" spans="1:8" s="2" customFormat="1" ht="24" customHeight="1">
      <c r="A21" s="167">
        <v>7</v>
      </c>
      <c r="B21" s="168" t="s">
        <v>281</v>
      </c>
      <c r="C21" s="168" t="s">
        <v>282</v>
      </c>
      <c r="D21" s="168" t="s">
        <v>266</v>
      </c>
      <c r="E21" s="169">
        <v>6.85</v>
      </c>
      <c r="F21" s="170">
        <v>3.55</v>
      </c>
      <c r="G21" s="170">
        <v>24.32</v>
      </c>
      <c r="H21" s="169"/>
    </row>
    <row r="22" spans="1:8" s="2" customFormat="1" ht="24" customHeight="1">
      <c r="A22" s="167">
        <v>8</v>
      </c>
      <c r="B22" s="168" t="s">
        <v>800</v>
      </c>
      <c r="C22" s="168" t="s">
        <v>801</v>
      </c>
      <c r="D22" s="168" t="s">
        <v>266</v>
      </c>
      <c r="E22" s="169">
        <v>4.35</v>
      </c>
      <c r="F22" s="170">
        <v>22.53</v>
      </c>
      <c r="G22" s="170">
        <v>98.01</v>
      </c>
      <c r="H22" s="169"/>
    </row>
    <row r="23" spans="1:8" s="2" customFormat="1" ht="13.5" customHeight="1">
      <c r="A23" s="179">
        <v>9</v>
      </c>
      <c r="B23" s="180" t="s">
        <v>802</v>
      </c>
      <c r="C23" s="180" t="s">
        <v>803</v>
      </c>
      <c r="D23" s="180" t="s">
        <v>198</v>
      </c>
      <c r="E23" s="181">
        <v>7.6</v>
      </c>
      <c r="F23" s="182">
        <v>14.37</v>
      </c>
      <c r="G23" s="182">
        <v>109.21</v>
      </c>
      <c r="H23" s="181">
        <v>7.6</v>
      </c>
    </row>
    <row r="24" spans="1:8" s="2" customFormat="1" ht="28.5" customHeight="1">
      <c r="A24" s="163"/>
      <c r="B24" s="164" t="s">
        <v>60</v>
      </c>
      <c r="C24" s="164" t="s">
        <v>804</v>
      </c>
      <c r="D24" s="164"/>
      <c r="E24" s="165"/>
      <c r="F24" s="166"/>
      <c r="G24" s="166">
        <v>62.02</v>
      </c>
      <c r="H24" s="165">
        <v>3.214309</v>
      </c>
    </row>
    <row r="25" spans="1:8" s="2" customFormat="1" ht="24" customHeight="1">
      <c r="A25" s="167">
        <v>10</v>
      </c>
      <c r="B25" s="168" t="s">
        <v>805</v>
      </c>
      <c r="C25" s="168" t="s">
        <v>806</v>
      </c>
      <c r="D25" s="168" t="s">
        <v>266</v>
      </c>
      <c r="E25" s="169">
        <v>1.7</v>
      </c>
      <c r="F25" s="170">
        <v>36.48</v>
      </c>
      <c r="G25" s="170">
        <v>62.02</v>
      </c>
      <c r="H25" s="169">
        <v>3.214309</v>
      </c>
    </row>
    <row r="26" spans="1:8" s="2" customFormat="1" ht="28.5" customHeight="1">
      <c r="A26" s="163"/>
      <c r="B26" s="164" t="s">
        <v>68</v>
      </c>
      <c r="C26" s="164" t="s">
        <v>162</v>
      </c>
      <c r="D26" s="164"/>
      <c r="E26" s="165"/>
      <c r="F26" s="166"/>
      <c r="G26" s="166">
        <v>91.31</v>
      </c>
      <c r="H26" s="165"/>
    </row>
    <row r="27" spans="1:8" s="2" customFormat="1" ht="13.5" customHeight="1">
      <c r="A27" s="167">
        <v>11</v>
      </c>
      <c r="B27" s="168" t="s">
        <v>389</v>
      </c>
      <c r="C27" s="168" t="s">
        <v>807</v>
      </c>
      <c r="D27" s="168" t="s">
        <v>391</v>
      </c>
      <c r="E27" s="169">
        <v>1</v>
      </c>
      <c r="F27" s="170">
        <v>91.31</v>
      </c>
      <c r="G27" s="170">
        <v>91.31</v>
      </c>
      <c r="H27" s="169"/>
    </row>
    <row r="28" spans="1:8" s="2" customFormat="1" ht="28.5" customHeight="1">
      <c r="A28" s="163"/>
      <c r="B28" s="164" t="s">
        <v>44</v>
      </c>
      <c r="C28" s="164" t="s">
        <v>808</v>
      </c>
      <c r="D28" s="164"/>
      <c r="E28" s="165"/>
      <c r="F28" s="166"/>
      <c r="G28" s="166">
        <v>213.69</v>
      </c>
      <c r="H28" s="165">
        <v>0.037015</v>
      </c>
    </row>
    <row r="29" spans="1:8" s="2" customFormat="1" ht="24" customHeight="1">
      <c r="A29" s="167">
        <v>12</v>
      </c>
      <c r="B29" s="168" t="s">
        <v>809</v>
      </c>
      <c r="C29" s="168" t="s">
        <v>810</v>
      </c>
      <c r="D29" s="168" t="s">
        <v>191</v>
      </c>
      <c r="E29" s="169">
        <v>19.5</v>
      </c>
      <c r="F29" s="170">
        <v>3.49</v>
      </c>
      <c r="G29" s="170">
        <v>68.06</v>
      </c>
      <c r="H29" s="169"/>
    </row>
    <row r="30" spans="1:8" s="2" customFormat="1" ht="24" customHeight="1">
      <c r="A30" s="179">
        <v>13</v>
      </c>
      <c r="B30" s="180" t="s">
        <v>811</v>
      </c>
      <c r="C30" s="180" t="s">
        <v>812</v>
      </c>
      <c r="D30" s="180" t="s">
        <v>217</v>
      </c>
      <c r="E30" s="181">
        <v>5</v>
      </c>
      <c r="F30" s="182">
        <v>10.41</v>
      </c>
      <c r="G30" s="182">
        <v>52.05</v>
      </c>
      <c r="H30" s="181">
        <v>0.02435</v>
      </c>
    </row>
    <row r="31" spans="1:8" s="2" customFormat="1" ht="24" customHeight="1">
      <c r="A31" s="179">
        <v>14</v>
      </c>
      <c r="B31" s="180" t="s">
        <v>813</v>
      </c>
      <c r="C31" s="180" t="s">
        <v>814</v>
      </c>
      <c r="D31" s="180" t="s">
        <v>217</v>
      </c>
      <c r="E31" s="181">
        <v>1</v>
      </c>
      <c r="F31" s="182">
        <v>7.77</v>
      </c>
      <c r="G31" s="182">
        <v>7.77</v>
      </c>
      <c r="H31" s="181">
        <v>0.00329</v>
      </c>
    </row>
    <row r="32" spans="1:8" s="2" customFormat="1" ht="24" customHeight="1">
      <c r="A32" s="179">
        <v>15</v>
      </c>
      <c r="B32" s="180" t="s">
        <v>815</v>
      </c>
      <c r="C32" s="180" t="s">
        <v>816</v>
      </c>
      <c r="D32" s="180" t="s">
        <v>217</v>
      </c>
      <c r="E32" s="181">
        <v>2.5</v>
      </c>
      <c r="F32" s="182">
        <v>5.15</v>
      </c>
      <c r="G32" s="182">
        <v>12.88</v>
      </c>
      <c r="H32" s="181">
        <v>0.004275</v>
      </c>
    </row>
    <row r="33" spans="1:8" s="2" customFormat="1" ht="24" customHeight="1">
      <c r="A33" s="167">
        <v>16</v>
      </c>
      <c r="B33" s="168" t="s">
        <v>817</v>
      </c>
      <c r="C33" s="168" t="s">
        <v>818</v>
      </c>
      <c r="D33" s="168" t="s">
        <v>217</v>
      </c>
      <c r="E33" s="169">
        <v>8</v>
      </c>
      <c r="F33" s="170">
        <v>2.98</v>
      </c>
      <c r="G33" s="170">
        <v>23.84</v>
      </c>
      <c r="H33" s="169"/>
    </row>
    <row r="34" spans="1:8" s="2" customFormat="1" ht="13.5" customHeight="1">
      <c r="A34" s="179">
        <v>17</v>
      </c>
      <c r="B34" s="180" t="s">
        <v>819</v>
      </c>
      <c r="C34" s="180" t="s">
        <v>820</v>
      </c>
      <c r="D34" s="180" t="s">
        <v>217</v>
      </c>
      <c r="E34" s="181">
        <v>1</v>
      </c>
      <c r="F34" s="182">
        <v>3.08</v>
      </c>
      <c r="G34" s="182">
        <v>3.08</v>
      </c>
      <c r="H34" s="181">
        <v>0.0007</v>
      </c>
    </row>
    <row r="35" spans="1:8" s="2" customFormat="1" ht="13.5" customHeight="1">
      <c r="A35" s="179">
        <v>18</v>
      </c>
      <c r="B35" s="180" t="s">
        <v>821</v>
      </c>
      <c r="C35" s="180" t="s">
        <v>822</v>
      </c>
      <c r="D35" s="180" t="s">
        <v>217</v>
      </c>
      <c r="E35" s="181">
        <v>6</v>
      </c>
      <c r="F35" s="182">
        <v>1.28</v>
      </c>
      <c r="G35" s="182">
        <v>7.68</v>
      </c>
      <c r="H35" s="181">
        <v>0.0018</v>
      </c>
    </row>
    <row r="36" spans="1:8" s="2" customFormat="1" ht="24" customHeight="1">
      <c r="A36" s="179">
        <v>19</v>
      </c>
      <c r="B36" s="180" t="s">
        <v>823</v>
      </c>
      <c r="C36" s="180" t="s">
        <v>824</v>
      </c>
      <c r="D36" s="180" t="s">
        <v>217</v>
      </c>
      <c r="E36" s="181">
        <v>1</v>
      </c>
      <c r="F36" s="182">
        <v>1.76</v>
      </c>
      <c r="G36" s="182">
        <v>1.76</v>
      </c>
      <c r="H36" s="181">
        <v>0.0001</v>
      </c>
    </row>
    <row r="37" spans="1:8" s="2" customFormat="1" ht="24" customHeight="1">
      <c r="A37" s="167">
        <v>20</v>
      </c>
      <c r="B37" s="168" t="s">
        <v>825</v>
      </c>
      <c r="C37" s="168" t="s">
        <v>826</v>
      </c>
      <c r="D37" s="168" t="s">
        <v>217</v>
      </c>
      <c r="E37" s="169">
        <v>1</v>
      </c>
      <c r="F37" s="170">
        <v>3.53</v>
      </c>
      <c r="G37" s="170">
        <v>3.53</v>
      </c>
      <c r="H37" s="169"/>
    </row>
    <row r="38" spans="1:8" s="2" customFormat="1" ht="13.5" customHeight="1">
      <c r="A38" s="179">
        <v>21</v>
      </c>
      <c r="B38" s="180" t="s">
        <v>827</v>
      </c>
      <c r="C38" s="180" t="s">
        <v>828</v>
      </c>
      <c r="D38" s="180" t="s">
        <v>217</v>
      </c>
      <c r="E38" s="181">
        <v>1</v>
      </c>
      <c r="F38" s="182">
        <v>9.81</v>
      </c>
      <c r="G38" s="182">
        <v>9.81</v>
      </c>
      <c r="H38" s="181">
        <v>0.0016</v>
      </c>
    </row>
    <row r="39" spans="1:8" s="2" customFormat="1" ht="24" customHeight="1">
      <c r="A39" s="167">
        <v>22</v>
      </c>
      <c r="B39" s="168" t="s">
        <v>829</v>
      </c>
      <c r="C39" s="168" t="s">
        <v>830</v>
      </c>
      <c r="D39" s="168" t="s">
        <v>217</v>
      </c>
      <c r="E39" s="169">
        <v>1</v>
      </c>
      <c r="F39" s="170">
        <v>3.38</v>
      </c>
      <c r="G39" s="170">
        <v>3.38</v>
      </c>
      <c r="H39" s="169"/>
    </row>
    <row r="40" spans="1:8" s="2" customFormat="1" ht="13.5" customHeight="1">
      <c r="A40" s="179">
        <v>23</v>
      </c>
      <c r="B40" s="180" t="s">
        <v>831</v>
      </c>
      <c r="C40" s="180" t="s">
        <v>832</v>
      </c>
      <c r="D40" s="180" t="s">
        <v>217</v>
      </c>
      <c r="E40" s="181">
        <v>1</v>
      </c>
      <c r="F40" s="182">
        <v>8.85</v>
      </c>
      <c r="G40" s="182">
        <v>8.85</v>
      </c>
      <c r="H40" s="181">
        <v>0.0005</v>
      </c>
    </row>
    <row r="41" spans="1:8" s="2" customFormat="1" ht="13.5" customHeight="1">
      <c r="A41" s="179">
        <v>24</v>
      </c>
      <c r="B41" s="180" t="s">
        <v>833</v>
      </c>
      <c r="C41" s="180" t="s">
        <v>834</v>
      </c>
      <c r="D41" s="180" t="s">
        <v>217</v>
      </c>
      <c r="E41" s="181">
        <v>1</v>
      </c>
      <c r="F41" s="182">
        <v>7.49</v>
      </c>
      <c r="G41" s="182">
        <v>7.49</v>
      </c>
      <c r="H41" s="181">
        <v>0.0004</v>
      </c>
    </row>
    <row r="42" spans="1:8" s="2" customFormat="1" ht="24" customHeight="1">
      <c r="A42" s="167">
        <v>25</v>
      </c>
      <c r="B42" s="168" t="s">
        <v>835</v>
      </c>
      <c r="C42" s="168" t="s">
        <v>836</v>
      </c>
      <c r="D42" s="168" t="s">
        <v>217</v>
      </c>
      <c r="E42" s="169">
        <v>1</v>
      </c>
      <c r="F42" s="170">
        <v>3.51</v>
      </c>
      <c r="G42" s="170">
        <v>3.51</v>
      </c>
      <c r="H42" s="169"/>
    </row>
    <row r="43" spans="1:8" s="2" customFormat="1" ht="28.5" customHeight="1">
      <c r="A43" s="163"/>
      <c r="B43" s="164" t="s">
        <v>50</v>
      </c>
      <c r="C43" s="164" t="s">
        <v>182</v>
      </c>
      <c r="D43" s="164"/>
      <c r="E43" s="165"/>
      <c r="F43" s="166"/>
      <c r="G43" s="166">
        <v>60.4</v>
      </c>
      <c r="H43" s="165">
        <v>0.014259012</v>
      </c>
    </row>
    <row r="44" spans="1:8" s="2" customFormat="1" ht="24" customHeight="1">
      <c r="A44" s="167">
        <v>26</v>
      </c>
      <c r="B44" s="168" t="s">
        <v>837</v>
      </c>
      <c r="C44" s="168" t="s">
        <v>838</v>
      </c>
      <c r="D44" s="168" t="s">
        <v>839</v>
      </c>
      <c r="E44" s="169">
        <v>40</v>
      </c>
      <c r="F44" s="170">
        <v>0.59</v>
      </c>
      <c r="G44" s="170">
        <v>23.6</v>
      </c>
      <c r="H44" s="169">
        <v>0.014259012</v>
      </c>
    </row>
    <row r="45" spans="1:8" s="2" customFormat="1" ht="24" customHeight="1">
      <c r="A45" s="167">
        <v>27</v>
      </c>
      <c r="B45" s="168" t="s">
        <v>840</v>
      </c>
      <c r="C45" s="168" t="s">
        <v>841</v>
      </c>
      <c r="D45" s="168" t="s">
        <v>839</v>
      </c>
      <c r="E45" s="169">
        <v>40</v>
      </c>
      <c r="F45" s="170">
        <v>0.92</v>
      </c>
      <c r="G45" s="170">
        <v>36.8</v>
      </c>
      <c r="H45" s="169"/>
    </row>
    <row r="46" spans="1:8" s="2" customFormat="1" ht="28.5" customHeight="1">
      <c r="A46" s="163"/>
      <c r="B46" s="164" t="s">
        <v>205</v>
      </c>
      <c r="C46" s="164" t="s">
        <v>206</v>
      </c>
      <c r="D46" s="164"/>
      <c r="E46" s="165"/>
      <c r="F46" s="166"/>
      <c r="G46" s="166">
        <v>304.51</v>
      </c>
      <c r="H46" s="165"/>
    </row>
    <row r="47" spans="1:8" s="2" customFormat="1" ht="24" customHeight="1">
      <c r="A47" s="167">
        <v>28</v>
      </c>
      <c r="B47" s="168" t="s">
        <v>842</v>
      </c>
      <c r="C47" s="168" t="s">
        <v>843</v>
      </c>
      <c r="D47" s="168" t="s">
        <v>198</v>
      </c>
      <c r="E47" s="169">
        <v>10.93</v>
      </c>
      <c r="F47" s="170">
        <v>27.86</v>
      </c>
      <c r="G47" s="170">
        <v>304.51</v>
      </c>
      <c r="H47" s="169"/>
    </row>
    <row r="48" spans="1:8" s="2" customFormat="1" ht="30.75" customHeight="1">
      <c r="A48" s="159"/>
      <c r="B48" s="160" t="s">
        <v>55</v>
      </c>
      <c r="C48" s="160" t="s">
        <v>230</v>
      </c>
      <c r="D48" s="160"/>
      <c r="E48" s="161"/>
      <c r="F48" s="162"/>
      <c r="G48" s="162">
        <v>2333.65</v>
      </c>
      <c r="H48" s="161">
        <v>0.15385848</v>
      </c>
    </row>
    <row r="49" spans="1:8" s="2" customFormat="1" ht="28.5" customHeight="1">
      <c r="A49" s="163"/>
      <c r="B49" s="164" t="s">
        <v>250</v>
      </c>
      <c r="C49" s="164" t="s">
        <v>251</v>
      </c>
      <c r="D49" s="164"/>
      <c r="E49" s="165"/>
      <c r="F49" s="166"/>
      <c r="G49" s="166">
        <v>159.99</v>
      </c>
      <c r="H49" s="165">
        <v>0.0015</v>
      </c>
    </row>
    <row r="50" spans="1:8" s="2" customFormat="1" ht="13.5" customHeight="1">
      <c r="A50" s="167">
        <v>29</v>
      </c>
      <c r="B50" s="168" t="s">
        <v>844</v>
      </c>
      <c r="C50" s="168" t="s">
        <v>845</v>
      </c>
      <c r="D50" s="168" t="s">
        <v>191</v>
      </c>
      <c r="E50" s="169">
        <v>38</v>
      </c>
      <c r="F50" s="170">
        <v>2.83</v>
      </c>
      <c r="G50" s="170">
        <v>107.54</v>
      </c>
      <c r="H50" s="169">
        <v>0.00076</v>
      </c>
    </row>
    <row r="51" spans="1:8" s="2" customFormat="1" ht="13.5" customHeight="1">
      <c r="A51" s="179">
        <v>30</v>
      </c>
      <c r="B51" s="180" t="s">
        <v>846</v>
      </c>
      <c r="C51" s="180" t="s">
        <v>847</v>
      </c>
      <c r="D51" s="180" t="s">
        <v>191</v>
      </c>
      <c r="E51" s="181">
        <v>36</v>
      </c>
      <c r="F51" s="182">
        <v>1.36</v>
      </c>
      <c r="G51" s="182">
        <v>48.96</v>
      </c>
      <c r="H51" s="181">
        <v>0.00072</v>
      </c>
    </row>
    <row r="52" spans="1:8" s="2" customFormat="1" ht="13.5" customHeight="1">
      <c r="A52" s="179">
        <v>31</v>
      </c>
      <c r="B52" s="180" t="s">
        <v>412</v>
      </c>
      <c r="C52" s="180" t="s">
        <v>848</v>
      </c>
      <c r="D52" s="180" t="s">
        <v>191</v>
      </c>
      <c r="E52" s="181">
        <v>2</v>
      </c>
      <c r="F52" s="182">
        <v>0.41</v>
      </c>
      <c r="G52" s="182">
        <v>0.82</v>
      </c>
      <c r="H52" s="181">
        <v>2E-05</v>
      </c>
    </row>
    <row r="53" spans="1:8" s="2" customFormat="1" ht="13.5" customHeight="1">
      <c r="A53" s="167">
        <v>32</v>
      </c>
      <c r="B53" s="168" t="s">
        <v>420</v>
      </c>
      <c r="C53" s="168" t="s">
        <v>421</v>
      </c>
      <c r="D53" s="168" t="s">
        <v>236</v>
      </c>
      <c r="E53" s="169">
        <v>1.573</v>
      </c>
      <c r="F53" s="170">
        <v>1.3</v>
      </c>
      <c r="G53" s="170">
        <v>2.04</v>
      </c>
      <c r="H53" s="169"/>
    </row>
    <row r="54" spans="1:8" s="2" customFormat="1" ht="24" customHeight="1">
      <c r="A54" s="167">
        <v>33</v>
      </c>
      <c r="B54" s="168" t="s">
        <v>422</v>
      </c>
      <c r="C54" s="168" t="s">
        <v>423</v>
      </c>
      <c r="D54" s="168" t="s">
        <v>236</v>
      </c>
      <c r="E54" s="169">
        <v>1.573</v>
      </c>
      <c r="F54" s="170">
        <v>0.4</v>
      </c>
      <c r="G54" s="170">
        <v>0.63</v>
      </c>
      <c r="H54" s="169"/>
    </row>
    <row r="55" spans="1:8" s="2" customFormat="1" ht="28.5" customHeight="1">
      <c r="A55" s="163"/>
      <c r="B55" s="164" t="s">
        <v>849</v>
      </c>
      <c r="C55" s="164" t="s">
        <v>850</v>
      </c>
      <c r="D55" s="164"/>
      <c r="E55" s="165"/>
      <c r="F55" s="166"/>
      <c r="G55" s="166">
        <v>204.2</v>
      </c>
      <c r="H55" s="165">
        <v>0.04520492</v>
      </c>
    </row>
    <row r="56" spans="1:8" s="2" customFormat="1" ht="24" customHeight="1">
      <c r="A56" s="167">
        <v>34</v>
      </c>
      <c r="B56" s="168" t="s">
        <v>851</v>
      </c>
      <c r="C56" s="168" t="s">
        <v>852</v>
      </c>
      <c r="D56" s="168" t="s">
        <v>217</v>
      </c>
      <c r="E56" s="169">
        <v>1</v>
      </c>
      <c r="F56" s="170">
        <v>37.38</v>
      </c>
      <c r="G56" s="170">
        <v>37.38</v>
      </c>
      <c r="H56" s="169">
        <v>0.03443</v>
      </c>
    </row>
    <row r="57" spans="1:8" s="2" customFormat="1" ht="24" customHeight="1">
      <c r="A57" s="167">
        <v>35</v>
      </c>
      <c r="B57" s="168" t="s">
        <v>853</v>
      </c>
      <c r="C57" s="168" t="s">
        <v>854</v>
      </c>
      <c r="D57" s="168" t="s">
        <v>217</v>
      </c>
      <c r="E57" s="169">
        <v>1</v>
      </c>
      <c r="F57" s="170">
        <v>18.54</v>
      </c>
      <c r="G57" s="170">
        <v>18.54</v>
      </c>
      <c r="H57" s="169">
        <v>0.00089346</v>
      </c>
    </row>
    <row r="58" spans="1:8" s="2" customFormat="1" ht="24" customHeight="1">
      <c r="A58" s="167">
        <v>36</v>
      </c>
      <c r="B58" s="168" t="s">
        <v>855</v>
      </c>
      <c r="C58" s="168" t="s">
        <v>856</v>
      </c>
      <c r="D58" s="168" t="s">
        <v>217</v>
      </c>
      <c r="E58" s="169">
        <v>1</v>
      </c>
      <c r="F58" s="170">
        <v>14.91</v>
      </c>
      <c r="G58" s="170">
        <v>14.91</v>
      </c>
      <c r="H58" s="169">
        <v>0.001978</v>
      </c>
    </row>
    <row r="59" spans="1:8" s="2" customFormat="1" ht="13.5" customHeight="1">
      <c r="A59" s="167">
        <v>37</v>
      </c>
      <c r="B59" s="168" t="s">
        <v>857</v>
      </c>
      <c r="C59" s="168" t="s">
        <v>858</v>
      </c>
      <c r="D59" s="168" t="s">
        <v>191</v>
      </c>
      <c r="E59" s="169">
        <v>3</v>
      </c>
      <c r="F59" s="170">
        <v>13.51</v>
      </c>
      <c r="G59" s="170">
        <v>40.53</v>
      </c>
      <c r="H59" s="169">
        <v>0.00490704</v>
      </c>
    </row>
    <row r="60" spans="1:8" s="2" customFormat="1" ht="13.5" customHeight="1">
      <c r="A60" s="167">
        <v>38</v>
      </c>
      <c r="B60" s="168" t="s">
        <v>859</v>
      </c>
      <c r="C60" s="168" t="s">
        <v>860</v>
      </c>
      <c r="D60" s="168" t="s">
        <v>191</v>
      </c>
      <c r="E60" s="169">
        <v>2</v>
      </c>
      <c r="F60" s="170">
        <v>5.98</v>
      </c>
      <c r="G60" s="170">
        <v>11.96</v>
      </c>
      <c r="H60" s="169">
        <v>0.00063994</v>
      </c>
    </row>
    <row r="61" spans="1:8" s="2" customFormat="1" ht="13.5" customHeight="1">
      <c r="A61" s="167">
        <v>39</v>
      </c>
      <c r="B61" s="168" t="s">
        <v>861</v>
      </c>
      <c r="C61" s="168" t="s">
        <v>862</v>
      </c>
      <c r="D61" s="168" t="s">
        <v>191</v>
      </c>
      <c r="E61" s="169">
        <v>4</v>
      </c>
      <c r="F61" s="170">
        <v>6.7</v>
      </c>
      <c r="G61" s="170">
        <v>26.8</v>
      </c>
      <c r="H61" s="169">
        <v>0.00235648</v>
      </c>
    </row>
    <row r="62" spans="1:8" s="2" customFormat="1" ht="24" customHeight="1">
      <c r="A62" s="167">
        <v>40</v>
      </c>
      <c r="B62" s="168" t="s">
        <v>863</v>
      </c>
      <c r="C62" s="168" t="s">
        <v>864</v>
      </c>
      <c r="D62" s="168" t="s">
        <v>217</v>
      </c>
      <c r="E62" s="169">
        <v>2</v>
      </c>
      <c r="F62" s="170">
        <v>2.17</v>
      </c>
      <c r="G62" s="170">
        <v>4.34</v>
      </c>
      <c r="H62" s="169"/>
    </row>
    <row r="63" spans="1:8" s="2" customFormat="1" ht="13.5" customHeight="1">
      <c r="A63" s="167">
        <v>41</v>
      </c>
      <c r="B63" s="168" t="s">
        <v>865</v>
      </c>
      <c r="C63" s="168" t="s">
        <v>866</v>
      </c>
      <c r="D63" s="168" t="s">
        <v>217</v>
      </c>
      <c r="E63" s="169">
        <v>2</v>
      </c>
      <c r="F63" s="170">
        <v>23.36</v>
      </c>
      <c r="G63" s="170">
        <v>46.72</v>
      </c>
      <c r="H63" s="169"/>
    </row>
    <row r="64" spans="1:8" s="2" customFormat="1" ht="24" customHeight="1">
      <c r="A64" s="167">
        <v>42</v>
      </c>
      <c r="B64" s="168" t="s">
        <v>867</v>
      </c>
      <c r="C64" s="168" t="s">
        <v>868</v>
      </c>
      <c r="D64" s="168" t="s">
        <v>236</v>
      </c>
      <c r="E64" s="169">
        <v>2.012</v>
      </c>
      <c r="F64" s="170">
        <v>1</v>
      </c>
      <c r="G64" s="170">
        <v>2.01</v>
      </c>
      <c r="H64" s="169"/>
    </row>
    <row r="65" spans="1:8" s="2" customFormat="1" ht="24" customHeight="1">
      <c r="A65" s="167">
        <v>43</v>
      </c>
      <c r="B65" s="168" t="s">
        <v>869</v>
      </c>
      <c r="C65" s="168" t="s">
        <v>870</v>
      </c>
      <c r="D65" s="168" t="s">
        <v>236</v>
      </c>
      <c r="E65" s="169">
        <v>2.012</v>
      </c>
      <c r="F65" s="170">
        <v>0.5</v>
      </c>
      <c r="G65" s="170">
        <v>1.01</v>
      </c>
      <c r="H65" s="169"/>
    </row>
    <row r="66" spans="1:8" s="2" customFormat="1" ht="28.5" customHeight="1">
      <c r="A66" s="163"/>
      <c r="B66" s="164" t="s">
        <v>871</v>
      </c>
      <c r="C66" s="164" t="s">
        <v>872</v>
      </c>
      <c r="D66" s="164"/>
      <c r="E66" s="165"/>
      <c r="F66" s="166"/>
      <c r="G66" s="166">
        <v>1081.22</v>
      </c>
      <c r="H66" s="165">
        <v>0.03201556</v>
      </c>
    </row>
    <row r="67" spans="1:8" s="2" customFormat="1" ht="13.5" customHeight="1">
      <c r="A67" s="167">
        <v>44</v>
      </c>
      <c r="B67" s="168" t="s">
        <v>873</v>
      </c>
      <c r="C67" s="168" t="s">
        <v>766</v>
      </c>
      <c r="D67" s="168" t="s">
        <v>217</v>
      </c>
      <c r="E67" s="169">
        <v>1</v>
      </c>
      <c r="F67" s="170">
        <v>8.98</v>
      </c>
      <c r="G67" s="170">
        <v>8.98</v>
      </c>
      <c r="H67" s="169"/>
    </row>
    <row r="68" spans="1:8" s="2" customFormat="1" ht="13.5" customHeight="1">
      <c r="A68" s="179">
        <v>45</v>
      </c>
      <c r="B68" s="180" t="s">
        <v>767</v>
      </c>
      <c r="C68" s="180" t="s">
        <v>874</v>
      </c>
      <c r="D68" s="180" t="s">
        <v>217</v>
      </c>
      <c r="E68" s="181">
        <v>1</v>
      </c>
      <c r="F68" s="182">
        <v>13.55</v>
      </c>
      <c r="G68" s="182">
        <v>13.55</v>
      </c>
      <c r="H68" s="181">
        <v>0.0004</v>
      </c>
    </row>
    <row r="69" spans="1:8" s="2" customFormat="1" ht="13.5" customHeight="1">
      <c r="A69" s="179">
        <v>46</v>
      </c>
      <c r="B69" s="180" t="s">
        <v>769</v>
      </c>
      <c r="C69" s="180" t="s">
        <v>770</v>
      </c>
      <c r="D69" s="180" t="s">
        <v>217</v>
      </c>
      <c r="E69" s="181">
        <v>1</v>
      </c>
      <c r="F69" s="182">
        <v>2.01</v>
      </c>
      <c r="G69" s="182">
        <v>2.01</v>
      </c>
      <c r="H69" s="181">
        <v>0.0001</v>
      </c>
    </row>
    <row r="70" spans="1:8" s="2" customFormat="1" ht="13.5" customHeight="1">
      <c r="A70" s="167">
        <v>47</v>
      </c>
      <c r="B70" s="168" t="s">
        <v>771</v>
      </c>
      <c r="C70" s="168" t="s">
        <v>772</v>
      </c>
      <c r="D70" s="168" t="s">
        <v>217</v>
      </c>
      <c r="E70" s="169">
        <v>1</v>
      </c>
      <c r="F70" s="170">
        <v>2.83</v>
      </c>
      <c r="G70" s="170">
        <v>2.83</v>
      </c>
      <c r="H70" s="169"/>
    </row>
    <row r="71" spans="1:8" s="2" customFormat="1" ht="13.5" customHeight="1">
      <c r="A71" s="179">
        <v>48</v>
      </c>
      <c r="B71" s="180" t="s">
        <v>773</v>
      </c>
      <c r="C71" s="180" t="s">
        <v>875</v>
      </c>
      <c r="D71" s="180" t="s">
        <v>217</v>
      </c>
      <c r="E71" s="181">
        <v>1</v>
      </c>
      <c r="F71" s="182">
        <v>3.44</v>
      </c>
      <c r="G71" s="182">
        <v>3.44</v>
      </c>
      <c r="H71" s="181">
        <v>0.0001</v>
      </c>
    </row>
    <row r="72" spans="1:8" s="2" customFormat="1" ht="24" customHeight="1">
      <c r="A72" s="167">
        <v>49</v>
      </c>
      <c r="B72" s="168" t="s">
        <v>876</v>
      </c>
      <c r="C72" s="168" t="s">
        <v>877</v>
      </c>
      <c r="D72" s="168" t="s">
        <v>442</v>
      </c>
      <c r="E72" s="169">
        <v>2</v>
      </c>
      <c r="F72" s="170">
        <v>18.4</v>
      </c>
      <c r="G72" s="170">
        <v>36.8</v>
      </c>
      <c r="H72" s="169">
        <v>0.0066618</v>
      </c>
    </row>
    <row r="73" spans="1:8" s="2" customFormat="1" ht="24" customHeight="1">
      <c r="A73" s="167">
        <v>50</v>
      </c>
      <c r="B73" s="168" t="s">
        <v>878</v>
      </c>
      <c r="C73" s="168" t="s">
        <v>879</v>
      </c>
      <c r="D73" s="168" t="s">
        <v>217</v>
      </c>
      <c r="E73" s="169">
        <v>2</v>
      </c>
      <c r="F73" s="170">
        <v>11.85</v>
      </c>
      <c r="G73" s="170">
        <v>23.7</v>
      </c>
      <c r="H73" s="169">
        <v>0.000908</v>
      </c>
    </row>
    <row r="74" spans="1:8" s="2" customFormat="1" ht="13.5" customHeight="1">
      <c r="A74" s="167">
        <v>51</v>
      </c>
      <c r="B74" s="168" t="s">
        <v>880</v>
      </c>
      <c r="C74" s="168" t="s">
        <v>881</v>
      </c>
      <c r="D74" s="168" t="s">
        <v>191</v>
      </c>
      <c r="E74" s="169">
        <v>2</v>
      </c>
      <c r="F74" s="170">
        <v>13.32</v>
      </c>
      <c r="G74" s="170">
        <v>26.64</v>
      </c>
      <c r="H74" s="169">
        <v>0.0008412</v>
      </c>
    </row>
    <row r="75" spans="1:8" s="2" customFormat="1" ht="13.5" customHeight="1">
      <c r="A75" s="167">
        <v>52</v>
      </c>
      <c r="B75" s="168" t="s">
        <v>882</v>
      </c>
      <c r="C75" s="168" t="s">
        <v>883</v>
      </c>
      <c r="D75" s="168" t="s">
        <v>191</v>
      </c>
      <c r="E75" s="169">
        <v>36</v>
      </c>
      <c r="F75" s="170">
        <v>16.79</v>
      </c>
      <c r="G75" s="170">
        <v>604.44</v>
      </c>
      <c r="H75" s="169">
        <v>0.0211896</v>
      </c>
    </row>
    <row r="76" spans="1:8" s="2" customFormat="1" ht="13.5" customHeight="1">
      <c r="A76" s="167">
        <v>53</v>
      </c>
      <c r="B76" s="168" t="s">
        <v>884</v>
      </c>
      <c r="C76" s="168" t="s">
        <v>885</v>
      </c>
      <c r="D76" s="168" t="s">
        <v>236</v>
      </c>
      <c r="E76" s="169">
        <v>6.311</v>
      </c>
      <c r="F76" s="170">
        <v>10</v>
      </c>
      <c r="G76" s="170">
        <v>63.11</v>
      </c>
      <c r="H76" s="169"/>
    </row>
    <row r="77" spans="1:8" s="2" customFormat="1" ht="13.5" customHeight="1">
      <c r="A77" s="167">
        <v>54</v>
      </c>
      <c r="B77" s="168" t="s">
        <v>886</v>
      </c>
      <c r="C77" s="168" t="s">
        <v>887</v>
      </c>
      <c r="D77" s="168" t="s">
        <v>217</v>
      </c>
      <c r="E77" s="169">
        <v>2</v>
      </c>
      <c r="F77" s="170">
        <v>7.17</v>
      </c>
      <c r="G77" s="170">
        <v>14.34</v>
      </c>
      <c r="H77" s="169"/>
    </row>
    <row r="78" spans="1:8" s="2" customFormat="1" ht="13.5" customHeight="1">
      <c r="A78" s="179">
        <v>55</v>
      </c>
      <c r="B78" s="180" t="s">
        <v>888</v>
      </c>
      <c r="C78" s="180" t="s">
        <v>889</v>
      </c>
      <c r="D78" s="180" t="s">
        <v>217</v>
      </c>
      <c r="E78" s="181">
        <v>2</v>
      </c>
      <c r="F78" s="182">
        <v>5.55</v>
      </c>
      <c r="G78" s="182">
        <v>11.1</v>
      </c>
      <c r="H78" s="181">
        <v>0.00012</v>
      </c>
    </row>
    <row r="79" spans="1:8" s="2" customFormat="1" ht="13.5" customHeight="1">
      <c r="A79" s="167">
        <v>56</v>
      </c>
      <c r="B79" s="168" t="s">
        <v>890</v>
      </c>
      <c r="C79" s="168" t="s">
        <v>891</v>
      </c>
      <c r="D79" s="168" t="s">
        <v>217</v>
      </c>
      <c r="E79" s="169">
        <v>4</v>
      </c>
      <c r="F79" s="170">
        <v>7.42</v>
      </c>
      <c r="G79" s="170">
        <v>29.68</v>
      </c>
      <c r="H79" s="169"/>
    </row>
    <row r="80" spans="1:8" s="2" customFormat="1" ht="13.5" customHeight="1">
      <c r="A80" s="179">
        <v>57</v>
      </c>
      <c r="B80" s="180" t="s">
        <v>892</v>
      </c>
      <c r="C80" s="180" t="s">
        <v>893</v>
      </c>
      <c r="D80" s="180" t="s">
        <v>217</v>
      </c>
      <c r="E80" s="181">
        <v>4</v>
      </c>
      <c r="F80" s="182">
        <v>8.58</v>
      </c>
      <c r="G80" s="182">
        <v>34.32</v>
      </c>
      <c r="H80" s="181">
        <v>0.0004</v>
      </c>
    </row>
    <row r="81" spans="1:8" s="2" customFormat="1" ht="13.5" customHeight="1">
      <c r="A81" s="167">
        <v>58</v>
      </c>
      <c r="B81" s="168" t="s">
        <v>894</v>
      </c>
      <c r="C81" s="168" t="s">
        <v>895</v>
      </c>
      <c r="D81" s="168" t="s">
        <v>217</v>
      </c>
      <c r="E81" s="169">
        <v>4</v>
      </c>
      <c r="F81" s="170">
        <v>2.27</v>
      </c>
      <c r="G81" s="170">
        <v>9.08</v>
      </c>
      <c r="H81" s="169"/>
    </row>
    <row r="82" spans="1:8" s="2" customFormat="1" ht="24" customHeight="1">
      <c r="A82" s="167">
        <v>59</v>
      </c>
      <c r="B82" s="168" t="s">
        <v>896</v>
      </c>
      <c r="C82" s="168" t="s">
        <v>897</v>
      </c>
      <c r="D82" s="168" t="s">
        <v>217</v>
      </c>
      <c r="E82" s="169">
        <v>5</v>
      </c>
      <c r="F82" s="170">
        <v>3.27</v>
      </c>
      <c r="G82" s="170">
        <v>16.35</v>
      </c>
      <c r="H82" s="169">
        <v>0.0002283</v>
      </c>
    </row>
    <row r="83" spans="1:8" s="2" customFormat="1" ht="13.5" customHeight="1">
      <c r="A83" s="179">
        <v>60</v>
      </c>
      <c r="B83" s="180" t="s">
        <v>898</v>
      </c>
      <c r="C83" s="180" t="s">
        <v>899</v>
      </c>
      <c r="D83" s="180" t="s">
        <v>217</v>
      </c>
      <c r="E83" s="181">
        <v>4</v>
      </c>
      <c r="F83" s="182">
        <v>6.18</v>
      </c>
      <c r="G83" s="182">
        <v>24.72</v>
      </c>
      <c r="H83" s="181">
        <v>0.000168</v>
      </c>
    </row>
    <row r="84" spans="1:8" s="2" customFormat="1" ht="24" customHeight="1">
      <c r="A84" s="179">
        <v>61</v>
      </c>
      <c r="B84" s="180" t="s">
        <v>719</v>
      </c>
      <c r="C84" s="180" t="s">
        <v>720</v>
      </c>
      <c r="D84" s="180" t="s">
        <v>217</v>
      </c>
      <c r="E84" s="181">
        <v>1</v>
      </c>
      <c r="F84" s="182">
        <v>24.26</v>
      </c>
      <c r="G84" s="182">
        <v>24.26</v>
      </c>
      <c r="H84" s="181">
        <v>0.000148</v>
      </c>
    </row>
    <row r="85" spans="1:8" s="2" customFormat="1" ht="13.5" customHeight="1">
      <c r="A85" s="167">
        <v>62</v>
      </c>
      <c r="B85" s="168" t="s">
        <v>900</v>
      </c>
      <c r="C85" s="168" t="s">
        <v>901</v>
      </c>
      <c r="D85" s="168" t="s">
        <v>217</v>
      </c>
      <c r="E85" s="169">
        <v>1</v>
      </c>
      <c r="F85" s="170">
        <v>3.7</v>
      </c>
      <c r="G85" s="170">
        <v>3.7</v>
      </c>
      <c r="H85" s="169">
        <v>4.566E-05</v>
      </c>
    </row>
    <row r="86" spans="1:8" s="2" customFormat="1" ht="13.5" customHeight="1">
      <c r="A86" s="179">
        <v>63</v>
      </c>
      <c r="B86" s="180" t="s">
        <v>902</v>
      </c>
      <c r="C86" s="180" t="s">
        <v>903</v>
      </c>
      <c r="D86" s="180" t="s">
        <v>217</v>
      </c>
      <c r="E86" s="181">
        <v>1</v>
      </c>
      <c r="F86" s="182">
        <v>40.94</v>
      </c>
      <c r="G86" s="182">
        <v>40.94</v>
      </c>
      <c r="H86" s="181">
        <v>0.000185</v>
      </c>
    </row>
    <row r="87" spans="1:8" s="2" customFormat="1" ht="34.5" customHeight="1">
      <c r="A87" s="167">
        <v>64</v>
      </c>
      <c r="B87" s="168" t="s">
        <v>904</v>
      </c>
      <c r="C87" s="168" t="s">
        <v>905</v>
      </c>
      <c r="D87" s="168" t="s">
        <v>217</v>
      </c>
      <c r="E87" s="169">
        <v>2</v>
      </c>
      <c r="F87" s="170">
        <v>3.46</v>
      </c>
      <c r="G87" s="170">
        <v>6.92</v>
      </c>
      <c r="H87" s="169">
        <v>0.00052</v>
      </c>
    </row>
    <row r="88" spans="1:8" s="2" customFormat="1" ht="13.5" customHeight="1">
      <c r="A88" s="167">
        <v>65</v>
      </c>
      <c r="B88" s="168" t="s">
        <v>906</v>
      </c>
      <c r="C88" s="168" t="s">
        <v>907</v>
      </c>
      <c r="D88" s="168" t="s">
        <v>217</v>
      </c>
      <c r="E88" s="169">
        <v>4</v>
      </c>
      <c r="F88" s="170">
        <v>5.66</v>
      </c>
      <c r="G88" s="170">
        <v>22.64</v>
      </c>
      <c r="H88" s="169"/>
    </row>
    <row r="89" spans="1:8" s="2" customFormat="1" ht="13.5" customHeight="1">
      <c r="A89" s="167">
        <v>66</v>
      </c>
      <c r="B89" s="168" t="s">
        <v>908</v>
      </c>
      <c r="C89" s="168" t="s">
        <v>909</v>
      </c>
      <c r="D89" s="168" t="s">
        <v>191</v>
      </c>
      <c r="E89" s="169">
        <v>19</v>
      </c>
      <c r="F89" s="170">
        <v>2.4</v>
      </c>
      <c r="G89" s="170">
        <v>45.6</v>
      </c>
      <c r="H89" s="169"/>
    </row>
    <row r="90" spans="1:8" s="2" customFormat="1" ht="24" customHeight="1">
      <c r="A90" s="167">
        <v>67</v>
      </c>
      <c r="B90" s="168" t="s">
        <v>910</v>
      </c>
      <c r="C90" s="168" t="s">
        <v>911</v>
      </c>
      <c r="D90" s="168" t="s">
        <v>236</v>
      </c>
      <c r="E90" s="169">
        <v>10.06</v>
      </c>
      <c r="F90" s="170">
        <v>0.7</v>
      </c>
      <c r="G90" s="170">
        <v>7.04</v>
      </c>
      <c r="H90" s="169"/>
    </row>
    <row r="91" spans="1:8" s="2" customFormat="1" ht="24" customHeight="1">
      <c r="A91" s="167">
        <v>68</v>
      </c>
      <c r="B91" s="168" t="s">
        <v>912</v>
      </c>
      <c r="C91" s="168" t="s">
        <v>913</v>
      </c>
      <c r="D91" s="168" t="s">
        <v>236</v>
      </c>
      <c r="E91" s="169">
        <v>10.06</v>
      </c>
      <c r="F91" s="170">
        <v>0.5</v>
      </c>
      <c r="G91" s="170">
        <v>5.03</v>
      </c>
      <c r="H91" s="169"/>
    </row>
    <row r="92" spans="1:8" s="2" customFormat="1" ht="28.5" customHeight="1">
      <c r="A92" s="163"/>
      <c r="B92" s="164" t="s">
        <v>436</v>
      </c>
      <c r="C92" s="164" t="s">
        <v>437</v>
      </c>
      <c r="D92" s="164"/>
      <c r="E92" s="165"/>
      <c r="F92" s="166"/>
      <c r="G92" s="166">
        <v>136.54</v>
      </c>
      <c r="H92" s="165">
        <v>0.000138</v>
      </c>
    </row>
    <row r="93" spans="1:8" s="2" customFormat="1" ht="24" customHeight="1">
      <c r="A93" s="167">
        <v>69</v>
      </c>
      <c r="B93" s="168" t="s">
        <v>914</v>
      </c>
      <c r="C93" s="168" t="s">
        <v>915</v>
      </c>
      <c r="D93" s="168" t="s">
        <v>442</v>
      </c>
      <c r="E93" s="169">
        <v>3</v>
      </c>
      <c r="F93" s="170">
        <v>8.4</v>
      </c>
      <c r="G93" s="170">
        <v>25.2</v>
      </c>
      <c r="H93" s="169"/>
    </row>
    <row r="94" spans="1:8" s="2" customFormat="1" ht="24" customHeight="1">
      <c r="A94" s="167">
        <v>70</v>
      </c>
      <c r="B94" s="168" t="s">
        <v>916</v>
      </c>
      <c r="C94" s="168" t="s">
        <v>917</v>
      </c>
      <c r="D94" s="168" t="s">
        <v>442</v>
      </c>
      <c r="E94" s="169">
        <v>3</v>
      </c>
      <c r="F94" s="170">
        <v>21.96</v>
      </c>
      <c r="G94" s="170">
        <v>65.88</v>
      </c>
      <c r="H94" s="169"/>
    </row>
    <row r="95" spans="1:8" s="2" customFormat="1" ht="24" customHeight="1">
      <c r="A95" s="167">
        <v>71</v>
      </c>
      <c r="B95" s="168" t="s">
        <v>918</v>
      </c>
      <c r="C95" s="168" t="s">
        <v>919</v>
      </c>
      <c r="D95" s="168" t="s">
        <v>217</v>
      </c>
      <c r="E95" s="169">
        <v>3</v>
      </c>
      <c r="F95" s="170">
        <v>14.97</v>
      </c>
      <c r="G95" s="170">
        <v>44.91</v>
      </c>
      <c r="H95" s="169">
        <v>0.000138</v>
      </c>
    </row>
    <row r="96" spans="1:8" s="2" customFormat="1" ht="24" customHeight="1">
      <c r="A96" s="167">
        <v>72</v>
      </c>
      <c r="B96" s="168" t="s">
        <v>920</v>
      </c>
      <c r="C96" s="168" t="s">
        <v>921</v>
      </c>
      <c r="D96" s="168" t="s">
        <v>236</v>
      </c>
      <c r="E96" s="169">
        <v>1.36</v>
      </c>
      <c r="F96" s="170">
        <v>0.3</v>
      </c>
      <c r="G96" s="170">
        <v>0.41</v>
      </c>
      <c r="H96" s="169"/>
    </row>
    <row r="97" spans="1:8" s="2" customFormat="1" ht="24" customHeight="1">
      <c r="A97" s="167">
        <v>73</v>
      </c>
      <c r="B97" s="168" t="s">
        <v>922</v>
      </c>
      <c r="C97" s="168" t="s">
        <v>923</v>
      </c>
      <c r="D97" s="168" t="s">
        <v>236</v>
      </c>
      <c r="E97" s="169">
        <v>1.36</v>
      </c>
      <c r="F97" s="170">
        <v>0.1</v>
      </c>
      <c r="G97" s="170">
        <v>0.14</v>
      </c>
      <c r="H97" s="169"/>
    </row>
    <row r="98" spans="1:8" s="2" customFormat="1" ht="28.5" customHeight="1">
      <c r="A98" s="163"/>
      <c r="B98" s="164" t="s">
        <v>646</v>
      </c>
      <c r="C98" s="164" t="s">
        <v>647</v>
      </c>
      <c r="D98" s="164"/>
      <c r="E98" s="165"/>
      <c r="F98" s="166"/>
      <c r="G98" s="166">
        <v>751.7</v>
      </c>
      <c r="H98" s="165">
        <v>0.075</v>
      </c>
    </row>
    <row r="99" spans="1:8" s="2" customFormat="1" ht="24" customHeight="1">
      <c r="A99" s="167">
        <v>74</v>
      </c>
      <c r="B99" s="168" t="s">
        <v>924</v>
      </c>
      <c r="C99" s="168" t="s">
        <v>925</v>
      </c>
      <c r="D99" s="168" t="s">
        <v>217</v>
      </c>
      <c r="E99" s="169">
        <v>1</v>
      </c>
      <c r="F99" s="170">
        <v>31.99</v>
      </c>
      <c r="G99" s="170">
        <v>31.99</v>
      </c>
      <c r="H99" s="169"/>
    </row>
    <row r="100" spans="1:8" s="2" customFormat="1" ht="24" customHeight="1">
      <c r="A100" s="167">
        <v>75</v>
      </c>
      <c r="B100" s="168" t="s">
        <v>926</v>
      </c>
      <c r="C100" s="168" t="s">
        <v>927</v>
      </c>
      <c r="D100" s="168" t="s">
        <v>217</v>
      </c>
      <c r="E100" s="169">
        <v>1</v>
      </c>
      <c r="F100" s="170">
        <v>43.85</v>
      </c>
      <c r="G100" s="170">
        <v>43.85</v>
      </c>
      <c r="H100" s="169"/>
    </row>
    <row r="101" spans="1:8" s="2" customFormat="1" ht="24" customHeight="1">
      <c r="A101" s="179">
        <v>76</v>
      </c>
      <c r="B101" s="180" t="s">
        <v>660</v>
      </c>
      <c r="C101" s="180" t="s">
        <v>928</v>
      </c>
      <c r="D101" s="180" t="s">
        <v>217</v>
      </c>
      <c r="E101" s="181">
        <v>1</v>
      </c>
      <c r="F101" s="182">
        <v>612.04</v>
      </c>
      <c r="G101" s="182">
        <v>612.04</v>
      </c>
      <c r="H101" s="181">
        <v>0.075</v>
      </c>
    </row>
    <row r="102" spans="1:8" s="2" customFormat="1" ht="24" customHeight="1">
      <c r="A102" s="167">
        <v>77</v>
      </c>
      <c r="B102" s="168" t="s">
        <v>929</v>
      </c>
      <c r="C102" s="168" t="s">
        <v>930</v>
      </c>
      <c r="D102" s="168" t="s">
        <v>442</v>
      </c>
      <c r="E102" s="169">
        <v>1</v>
      </c>
      <c r="F102" s="170">
        <v>52.35</v>
      </c>
      <c r="G102" s="170">
        <v>52.35</v>
      </c>
      <c r="H102" s="169"/>
    </row>
    <row r="103" spans="1:8" s="2" customFormat="1" ht="13.5" customHeight="1">
      <c r="A103" s="167">
        <v>78</v>
      </c>
      <c r="B103" s="168" t="s">
        <v>670</v>
      </c>
      <c r="C103" s="168" t="s">
        <v>671</v>
      </c>
      <c r="D103" s="168" t="s">
        <v>236</v>
      </c>
      <c r="E103" s="169">
        <v>7.402</v>
      </c>
      <c r="F103" s="170">
        <v>1.1</v>
      </c>
      <c r="G103" s="170">
        <v>8.14</v>
      </c>
      <c r="H103" s="169"/>
    </row>
    <row r="104" spans="1:8" s="2" customFormat="1" ht="24" customHeight="1">
      <c r="A104" s="167">
        <v>79</v>
      </c>
      <c r="B104" s="168" t="s">
        <v>672</v>
      </c>
      <c r="C104" s="168" t="s">
        <v>673</v>
      </c>
      <c r="D104" s="168" t="s">
        <v>236</v>
      </c>
      <c r="E104" s="169">
        <v>7.402</v>
      </c>
      <c r="F104" s="170">
        <v>0.45</v>
      </c>
      <c r="G104" s="170">
        <v>3.33</v>
      </c>
      <c r="H104" s="169"/>
    </row>
    <row r="105" spans="1:8" s="2" customFormat="1" ht="30.75" customHeight="1">
      <c r="A105" s="159"/>
      <c r="B105" s="160" t="s">
        <v>78</v>
      </c>
      <c r="C105" s="160" t="s">
        <v>785</v>
      </c>
      <c r="D105" s="160"/>
      <c r="E105" s="161"/>
      <c r="F105" s="162"/>
      <c r="G105" s="162">
        <v>273.54</v>
      </c>
      <c r="H105" s="161"/>
    </row>
    <row r="106" spans="1:8" s="2" customFormat="1" ht="13.5" customHeight="1">
      <c r="A106" s="167">
        <v>80</v>
      </c>
      <c r="B106" s="168" t="s">
        <v>931</v>
      </c>
      <c r="C106" s="168" t="s">
        <v>932</v>
      </c>
      <c r="D106" s="168" t="s">
        <v>391</v>
      </c>
      <c r="E106" s="169">
        <v>1</v>
      </c>
      <c r="F106" s="170">
        <v>273.54</v>
      </c>
      <c r="G106" s="170">
        <v>273.54</v>
      </c>
      <c r="H106" s="169"/>
    </row>
    <row r="107" spans="1:8" s="2" customFormat="1" ht="30.75" customHeight="1">
      <c r="A107" s="171"/>
      <c r="B107" s="172"/>
      <c r="C107" s="172" t="s">
        <v>209</v>
      </c>
      <c r="D107" s="172"/>
      <c r="E107" s="173"/>
      <c r="F107" s="174"/>
      <c r="G107" s="174">
        <v>4023.88</v>
      </c>
      <c r="H107" s="173">
        <v>11.019441492</v>
      </c>
    </row>
  </sheetData>
  <sheetProtection/>
  <mergeCells count="2">
    <mergeCell ref="A1:H1"/>
    <mergeCell ref="A8:C8"/>
  </mergeCells>
  <printOptions/>
  <pageMargins left="0.39370079040527345" right="0.39370079040527345" top="0.7874015808105469" bottom="0.7874015808105469" header="0" footer="0"/>
  <pageSetup blackAndWhite="1" fitToHeight="100" fitToWidth="1" horizontalDpi="600" verticalDpi="600" orientation="portrait" paperSize="9" scale="97" r:id="rId1"/>
  <headerFooter alignWithMargins="0">
    <oddFooter>&amp;C   Strana &amp;P 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PEhAES</dc:creator>
  <cp:keywords/>
  <dc:description/>
  <cp:lastModifiedBy>Rudolf</cp:lastModifiedBy>
  <cp:lastPrinted>2017-10-12T15:55:04Z</cp:lastPrinted>
  <dcterms:created xsi:type="dcterms:W3CDTF">2017-10-12T16:01:27Z</dcterms:created>
  <dcterms:modified xsi:type="dcterms:W3CDTF">2019-12-05T07:04:25Z</dcterms:modified>
  <cp:category/>
  <cp:version/>
  <cp:contentType/>
  <cp:contentStatus/>
</cp:coreProperties>
</file>